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xWindow="0" yWindow="0" windowWidth="16384" windowHeight="8192" tabRatio="500" firstSheet="0" activeTab="0" autoFilterDateGrouping="1"/>
  </bookViews>
  <sheets>
    <sheet xmlns:r="http://schemas.openxmlformats.org/officeDocument/2006/relationships" name="README" sheetId="1" state="visible" r:id="rId1"/>
    <sheet xmlns:r="http://schemas.openxmlformats.org/officeDocument/2006/relationships" name="01 Sources" sheetId="2" state="visible" r:id="rId2"/>
    <sheet xmlns:r="http://schemas.openxmlformats.org/officeDocument/2006/relationships" name="02 UC by Status" sheetId="3" state="visible" r:id="rId3"/>
    <sheet xmlns:r="http://schemas.openxmlformats.org/officeDocument/2006/relationships" name="03 UC Costs" sheetId="4" state="visible" r:id="rId4"/>
    <sheet xmlns:r="http://schemas.openxmlformats.org/officeDocument/2006/relationships" name="04 Earnings by Route" sheetId="5" state="visible" r:id="rId5"/>
    <sheet xmlns:r="http://schemas.openxmlformats.org/officeDocument/2006/relationships" name="05 Earnings by Nationality" sheetId="6" state="visible" r:id="rId6"/>
    <sheet xmlns:r="http://schemas.openxmlformats.org/officeDocument/2006/relationships" name="06 Income Tax by Route" sheetId="7" state="visible" r:id="rId7"/>
    <sheet xmlns:r="http://schemas.openxmlformats.org/officeDocument/2006/relationships" name="07 PAYE Proportions" sheetId="8" state="visible" r:id="rId8"/>
    <sheet xmlns:r="http://schemas.openxmlformats.org/officeDocument/2006/relationships" name="08 MAC Lifetime PV" sheetId="9" state="visible" r:id="rId9"/>
    <sheet xmlns:r="http://schemas.openxmlformats.org/officeDocument/2006/relationships" name="09 OBR Lifetime" sheetId="10" state="visible" r:id="rId10"/>
    <sheet xmlns:r="http://schemas.openxmlformats.org/officeDocument/2006/relationships" name="10 Immigration Charges" sheetId="11" state="visible" r:id="rId11"/>
    <sheet xmlns:r="http://schemas.openxmlformats.org/officeDocument/2006/relationships" name="11 Asylum Volumes" sheetId="12" state="visible" r:id="rId12"/>
    <sheet xmlns:r="http://schemas.openxmlformats.org/officeDocument/2006/relationships" name="12 Asylum Costs" sheetId="13" state="visible" r:id="rId13"/>
    <sheet xmlns:r="http://schemas.openxmlformats.org/officeDocument/2006/relationships" name="13 Asylum Nationalities" sheetId="14" state="visible" r:id="rId14"/>
    <sheet xmlns:r="http://schemas.openxmlformats.org/officeDocument/2006/relationships" name="14 Asylum Grant Rates" sheetId="15" state="visible" r:id="rId15"/>
    <sheet xmlns:r="http://schemas.openxmlformats.org/officeDocument/2006/relationships" name="15 Returns" sheetId="16" state="visible" r:id="rId16"/>
    <sheet xmlns:r="http://schemas.openxmlformats.org/officeDocument/2006/relationships" name="16 Settlement Population" sheetId="17" state="visible" r:id="rId17"/>
    <sheet xmlns:r="http://schemas.openxmlformats.org/officeDocument/2006/relationships" name="17 NRPF Local Authority" sheetId="18" state="visible" r:id="rId18"/>
    <sheet xmlns:r="http://schemas.openxmlformats.org/officeDocument/2006/relationships" name="18 Visa Grants" sheetId="19" state="visible" r:id="rId19"/>
    <sheet xmlns:r="http://schemas.openxmlformats.org/officeDocument/2006/relationships" name="19 Census Religion" sheetId="20" state="visible" r:id="rId20"/>
    <sheet xmlns:r="http://schemas.openxmlformats.org/officeDocument/2006/relationships" name="20 Irregular Population" sheetId="21" state="visible" r:id="rId21"/>
    <sheet xmlns:r="http://schemas.openxmlformats.org/officeDocument/2006/relationships" name="21 HRT Statistics" sheetId="22" state="visible" r:id="rId22"/>
    <sheet xmlns:r="http://schemas.openxmlformats.org/officeDocument/2006/relationships" name="22 Reconciliation" sheetId="23" state="visible" r:id="rId23"/>
    <sheet xmlns:r="http://schemas.openxmlformats.org/officeDocument/2006/relationships" name="23 Data Gaps" sheetId="24" state="visible" r:id="rId24"/>
    <sheet xmlns:r="http://schemas.openxmlformats.org/officeDocument/2006/relationships" name="24 Assumptions Index" sheetId="25" state="visible" r:id="rId25"/>
    <sheet xmlns:r="http://schemas.openxmlformats.org/officeDocument/2006/relationships" name="26 Crime Immigration Data" sheetId="26" state="visible" r:id="rId26"/>
    <sheet xmlns:r="http://schemas.openxmlformats.org/officeDocument/2006/relationships" name="27 Housing New Lettings Nationa" sheetId="27" state="visible" r:id="rId27"/>
    <sheet xmlns:r="http://schemas.openxmlformats.org/officeDocument/2006/relationships" name="28 Housing Ethnicity Breakdown" sheetId="28" state="visible" r:id="rId28"/>
    <sheet xmlns:r="http://schemas.openxmlformats.org/officeDocument/2006/relationships" name="29 Housing Stock &amp; Waiting List" sheetId="29" state="visible" r:id="rId29"/>
    <sheet xmlns:r="http://schemas.openxmlformats.org/officeDocument/2006/relationships" name="30 Housing Eligibility Framewor" sheetId="30" state="visible" r:id="rId30"/>
    <sheet xmlns:r="http://schemas.openxmlformats.org/officeDocument/2006/relationships" name="31 Housing Rough Sleeping" sheetId="31" state="visible" r:id="rId31"/>
    <sheet xmlns:r="http://schemas.openxmlformats.org/officeDocument/2006/relationships" name="32 Housing Homelessness &amp; Temp " sheetId="32" state="visible" r:id="rId32"/>
    <sheet xmlns:r="http://schemas.openxmlformats.org/officeDocument/2006/relationships" name="33 Housing Migrant Housing Path" sheetId="33" state="visible" r:id="rId33"/>
    <sheet xmlns:r="http://schemas.openxmlformats.org/officeDocument/2006/relationships" name="34 Housing Census Regional Deep" sheetId="34" state="visible" r:id="rId34"/>
    <sheet xmlns:r="http://schemas.openxmlformats.org/officeDocument/2006/relationships" name="35 Housing Devolved Nations" sheetId="35" state="visible" r:id="rId35"/>
    <sheet xmlns:r="http://schemas.openxmlformats.org/officeDocument/2006/relationships" name="36 Housing Public Opinion &amp; Pol" sheetId="36" state="visible" r:id="rId36"/>
    <sheet xmlns:r="http://schemas.openxmlformats.org/officeDocument/2006/relationships" name="37 Housing Tenancy Fraud" sheetId="37" state="visible" r:id="rId37"/>
    <sheet xmlns:r="http://schemas.openxmlformats.org/officeDocument/2006/relationships" name="38 Housing NRPF Deep Dive" sheetId="38" state="visible" r:id="rId38"/>
    <sheet xmlns:r="http://schemas.openxmlformats.org/officeDocument/2006/relationships" name="39 Correction Ledger" sheetId="39" state="visible" r:id="rId39"/>
    <sheet xmlns:r="http://schemas.openxmlformats.org/officeDocument/2006/relationships" name="40 Audit Sources" sheetId="40" state="visible" r:id="rId40"/>
  </sheets>
  <definedNames/>
  <calcPr calcId="124519" fullCalcOnLoad="1" refMode="A1" iterate="0" iterateCount="100" iterateDelta="0.0001"/>
</workbook>
</file>

<file path=xl/styles.xml><?xml version="1.0" encoding="utf-8"?>
<styleSheet xmlns="http://schemas.openxmlformats.org/spreadsheetml/2006/main">
  <numFmts count="8">
    <numFmt numFmtId="164" formatCode="\£#,##0"/>
    <numFmt numFmtId="165" formatCode="\£#,##0;&quot;(£&quot;#,##0\)"/>
    <numFmt numFmtId="166" formatCode="0.00\x"/>
    <numFmt numFmtId="167" formatCode="\£#,##0.0&quot;bn&quot;;&quot;(£&quot;#,##0.0&quot;bn)&quot;"/>
    <numFmt numFmtId="168" formatCode="0.0\x"/>
    <numFmt numFmtId="169" formatCode="\£#,##0.00&quot;bn&quot;"/>
    <numFmt numFmtId="170" formatCode="\£#,##0.00\m"/>
    <numFmt numFmtId="171" formatCode="0.0%"/>
  </numFmts>
  <fonts count="14">
    <font>
      <name val="Calibri"/>
      <charset val="1"/>
      <family val="2"/>
      <color theme="1"/>
      <sz val="11"/>
    </font>
    <font>
      <name val="Arial"/>
      <family val="0"/>
      <sz val="10"/>
    </font>
    <font>
      <name val="Arial"/>
      <family val="0"/>
      <sz val="10"/>
    </font>
    <font>
      <name val="Arial"/>
      <family val="0"/>
      <sz val="10"/>
    </font>
    <font>
      <name val="Arial"/>
      <charset val="1"/>
      <family val="0"/>
      <b val="1"/>
      <color rgb="FF1F4E78"/>
      <sz val="14"/>
    </font>
    <font>
      <name val="Arial"/>
      <charset val="1"/>
      <family val="0"/>
      <color rgb="FF000000"/>
      <sz val="10"/>
    </font>
    <font>
      <name val="Arial"/>
      <charset val="1"/>
      <family val="0"/>
      <b val="1"/>
      <color rgb="FF000000"/>
      <sz val="11"/>
    </font>
    <font>
      <name val="Arial"/>
      <charset val="1"/>
      <family val="0"/>
      <b val="1"/>
      <color rgb="FFFFFFFF"/>
      <sz val="11"/>
    </font>
    <font>
      <name val="Arial"/>
      <charset val="1"/>
      <family val="0"/>
      <i val="1"/>
      <color rgb="FF595959"/>
      <sz val="9"/>
    </font>
    <font>
      <b val="1"/>
      <sz val="14"/>
    </font>
    <font>
      <b val="1"/>
    </font>
    <font>
      <b val="1"/>
      <sz val="12"/>
    </font>
    <font>
      <b val="1"/>
      <i val="1"/>
    </font>
    <font>
      <i val="1"/>
    </font>
  </fonts>
  <fills count="5">
    <fill>
      <patternFill/>
    </fill>
    <fill>
      <patternFill patternType="gray125"/>
    </fill>
    <fill>
      <patternFill patternType="solid">
        <fgColor rgb="FF1F4E78"/>
        <bgColor rgb="FF003366"/>
      </patternFill>
    </fill>
    <fill>
      <patternFill patternType="solid">
        <fgColor rgb="FFFFF2CC"/>
        <bgColor rgb="FFFFFFFF"/>
      </patternFill>
    </fill>
    <fill>
      <patternFill patternType="solid">
        <fgColor rgb="FFD9E1F2"/>
        <bgColor rgb="FFCCFFFF"/>
      </patternFill>
    </fill>
  </fills>
  <borders count="2">
    <border>
      <left/>
      <right/>
      <top/>
      <bottom/>
      <diagonal/>
    </border>
    <border>
      <left style="thin">
        <color rgb="FFBFBFBF"/>
      </left>
      <right style="thin">
        <color rgb="FFBFBFBF"/>
      </right>
      <top style="thin">
        <color rgb="FFBFBFBF"/>
      </top>
      <bottom style="thin">
        <color rgb="FFBFBFBF"/>
      </bottom>
      <diagonal/>
    </border>
  </borders>
  <cellStyleXfs count="6">
    <xf numFmtId="0" fontId="0" fillId="0" borderId="0" applyAlignment="1">
      <alignment horizontal="general" vertical="bottom"/>
    </xf>
    <xf numFmtId="43" fontId="3" fillId="0" borderId="0"/>
    <xf numFmtId="41" fontId="3" fillId="0" borderId="0"/>
    <xf numFmtId="44" fontId="3" fillId="0" borderId="0"/>
    <xf numFmtId="42" fontId="3" fillId="0" borderId="0"/>
    <xf numFmtId="9" fontId="3" fillId="0" borderId="0"/>
  </cellStyleXfs>
  <cellXfs count="63">
    <xf numFmtId="0" fontId="0" fillId="0" borderId="0" applyAlignment="1" pivotButton="0" quotePrefix="0" xfId="0">
      <alignment horizontal="general" vertical="bottom"/>
    </xf>
    <xf numFmtId="0" fontId="4" fillId="0" borderId="0" applyAlignment="1" pivotButton="0" quotePrefix="0" xfId="0">
      <alignment horizontal="general" vertical="bottom"/>
    </xf>
    <xf numFmtId="0" fontId="5" fillId="0" borderId="0" applyAlignment="1" pivotButton="0" quotePrefix="0" xfId="0">
      <alignment horizontal="general" vertical="bottom"/>
    </xf>
    <xf numFmtId="0" fontId="6" fillId="0" borderId="0" applyAlignment="1" pivotButton="0" quotePrefix="0" xfId="0">
      <alignment horizontal="general" vertical="bottom"/>
    </xf>
    <xf numFmtId="0" fontId="0" fillId="0" borderId="0" applyAlignment="1" pivotButton="0" quotePrefix="0" xfId="0">
      <alignment horizontal="general" vertical="top" wrapText="1"/>
    </xf>
    <xf numFmtId="0" fontId="5" fillId="0" borderId="0" applyAlignment="1" pivotButton="0" quotePrefix="0" xfId="0">
      <alignment horizontal="general" vertical="top" wrapText="1"/>
    </xf>
    <xf numFmtId="0" fontId="7" fillId="2" borderId="1" applyAlignment="1" pivotButton="0" quotePrefix="0" xfId="0">
      <alignment horizontal="center" vertical="center"/>
    </xf>
    <xf numFmtId="0" fontId="5" fillId="0" borderId="1" applyAlignment="1" pivotButton="0" quotePrefix="0" xfId="0">
      <alignment horizontal="left" vertical="top" wrapText="1"/>
    </xf>
    <xf numFmtId="0" fontId="8" fillId="0" borderId="0" applyAlignment="1" pivotButton="0" quotePrefix="0" xfId="0">
      <alignment horizontal="general" vertical="bottom"/>
    </xf>
    <xf numFmtId="0" fontId="5" fillId="0" borderId="1" applyAlignment="1" pivotButton="0" quotePrefix="0" xfId="0">
      <alignment horizontal="general" vertical="bottom"/>
    </xf>
    <xf numFmtId="3" fontId="5" fillId="0" borderId="1" applyAlignment="1" pivotButton="0" quotePrefix="0" xfId="0">
      <alignment horizontal="general" vertical="bottom"/>
    </xf>
    <xf numFmtId="0" fontId="8" fillId="0" borderId="0" applyAlignment="1" pivotButton="0" quotePrefix="0" xfId="0">
      <alignment horizontal="general" vertical="top" wrapText="1"/>
    </xf>
    <xf numFmtId="0" fontId="5" fillId="0" borderId="0" applyAlignment="1" pivotButton="0" quotePrefix="0" xfId="0">
      <alignment horizontal="general" vertical="top" wrapText="1"/>
    </xf>
    <xf numFmtId="0" fontId="5" fillId="0" borderId="1" applyAlignment="1" pivotButton="0" quotePrefix="0" xfId="0">
      <alignment horizontal="general" vertical="top" wrapText="1"/>
    </xf>
    <xf numFmtId="164" fontId="5" fillId="0" borderId="1" applyAlignment="1" pivotButton="0" quotePrefix="0" xfId="0">
      <alignment horizontal="general" vertical="top" wrapText="1"/>
    </xf>
    <xf numFmtId="0" fontId="6" fillId="3" borderId="0" applyAlignment="1" pivotButton="0" quotePrefix="0" xfId="0">
      <alignment horizontal="general" vertical="bottom"/>
    </xf>
    <xf numFmtId="0" fontId="5" fillId="3" borderId="1" applyAlignment="1" pivotButton="0" quotePrefix="0" xfId="0">
      <alignment horizontal="general" vertical="top" wrapText="1"/>
    </xf>
    <xf numFmtId="164" fontId="5" fillId="0" borderId="1" applyAlignment="1" pivotButton="0" quotePrefix="0" xfId="0">
      <alignment horizontal="general" vertical="bottom"/>
    </xf>
    <xf numFmtId="165" fontId="5" fillId="0" borderId="1" applyAlignment="1" pivotButton="0" quotePrefix="0" xfId="0">
      <alignment horizontal="general" vertical="bottom"/>
    </xf>
    <xf numFmtId="166" fontId="5" fillId="0" borderId="1" applyAlignment="1" pivotButton="0" quotePrefix="0" xfId="0">
      <alignment horizontal="general" vertical="bottom"/>
    </xf>
    <xf numFmtId="0" fontId="8" fillId="3" borderId="0" applyAlignment="1" pivotButton="0" quotePrefix="0" xfId="0">
      <alignment horizontal="general" vertical="bottom"/>
    </xf>
    <xf numFmtId="167" fontId="5" fillId="0" borderId="1" applyAlignment="1" pivotButton="0" quotePrefix="0" xfId="0">
      <alignment horizontal="general" vertical="bottom"/>
    </xf>
    <xf numFmtId="168" fontId="5" fillId="3" borderId="1" applyAlignment="1" pivotButton="0" quotePrefix="0" xfId="0">
      <alignment horizontal="general" vertical="bottom"/>
    </xf>
    <xf numFmtId="169" fontId="5" fillId="0" borderId="1" applyAlignment="1" pivotButton="0" quotePrefix="0" xfId="0">
      <alignment horizontal="general" vertical="bottom"/>
    </xf>
    <xf numFmtId="170" fontId="5" fillId="0" borderId="1" applyAlignment="1" pivotButton="0" quotePrefix="0" xfId="0">
      <alignment horizontal="general" vertical="bottom"/>
    </xf>
    <xf numFmtId="0" fontId="6" fillId="4" borderId="1" applyAlignment="1" pivotButton="0" quotePrefix="0" xfId="0">
      <alignment horizontal="general" vertical="bottom"/>
    </xf>
    <xf numFmtId="170" fontId="6" fillId="4" borderId="1" applyAlignment="1" pivotButton="0" quotePrefix="0" xfId="0">
      <alignment horizontal="general" vertical="bottom"/>
    </xf>
    <xf numFmtId="3" fontId="6" fillId="4" borderId="1" applyAlignment="1" pivotButton="0" quotePrefix="0" xfId="0">
      <alignment horizontal="general" vertical="bottom"/>
    </xf>
    <xf numFmtId="171" fontId="5" fillId="3" borderId="1" applyAlignment="1" pivotButton="0" quotePrefix="0" xfId="0">
      <alignment horizontal="general" vertical="bottom"/>
    </xf>
    <xf numFmtId="0" fontId="0" fillId="0" borderId="0" applyAlignment="1" pivotButton="0" quotePrefix="0" xfId="0">
      <alignment horizontal="general" vertical="bottom"/>
    </xf>
    <xf numFmtId="0" fontId="0" fillId="0" borderId="0" pivotButton="0" quotePrefix="0" xfId="0"/>
    <xf numFmtId="0" fontId="4" fillId="0" borderId="0" applyAlignment="1" pivotButton="0" quotePrefix="0" xfId="0">
      <alignment horizontal="general" vertical="bottom"/>
    </xf>
    <xf numFmtId="0" fontId="5" fillId="0" borderId="0" applyAlignment="1" pivotButton="0" quotePrefix="0" xfId="0">
      <alignment horizontal="general" vertical="bottom"/>
    </xf>
    <xf numFmtId="0" fontId="6" fillId="0" borderId="0" applyAlignment="1" pivotButton="0" quotePrefix="0" xfId="0">
      <alignment horizontal="general" vertical="bottom"/>
    </xf>
    <xf numFmtId="0" fontId="0" fillId="0" borderId="0" applyAlignment="1" pivotButton="0" quotePrefix="0" xfId="0">
      <alignment horizontal="general" vertical="top" wrapText="1"/>
    </xf>
    <xf numFmtId="0" fontId="5" fillId="0" borderId="0" applyAlignment="1" pivotButton="0" quotePrefix="0" xfId="0">
      <alignment horizontal="general" vertical="top" wrapText="1"/>
    </xf>
    <xf numFmtId="0" fontId="7" fillId="2" borderId="1" applyAlignment="1" pivotButton="0" quotePrefix="0" xfId="0">
      <alignment horizontal="center" vertical="center"/>
    </xf>
    <xf numFmtId="0" fontId="5" fillId="0" borderId="1" applyAlignment="1" pivotButton="0" quotePrefix="0" xfId="0">
      <alignment horizontal="left" vertical="top" wrapText="1"/>
    </xf>
    <xf numFmtId="0" fontId="8" fillId="0" borderId="0" applyAlignment="1" pivotButton="0" quotePrefix="0" xfId="0">
      <alignment horizontal="general" vertical="bottom"/>
    </xf>
    <xf numFmtId="0" fontId="5" fillId="0" borderId="1" applyAlignment="1" pivotButton="0" quotePrefix="0" xfId="0">
      <alignment horizontal="general" vertical="bottom"/>
    </xf>
    <xf numFmtId="3" fontId="5" fillId="0" borderId="1" applyAlignment="1" pivotButton="0" quotePrefix="0" xfId="0">
      <alignment horizontal="general" vertical="bottom"/>
    </xf>
    <xf numFmtId="0" fontId="8" fillId="0" borderId="0" applyAlignment="1" pivotButton="0" quotePrefix="0" xfId="0">
      <alignment horizontal="general" vertical="top" wrapText="1"/>
    </xf>
    <xf numFmtId="0" fontId="5" fillId="0" borderId="1" applyAlignment="1" pivotButton="0" quotePrefix="0" xfId="0">
      <alignment horizontal="general" vertical="top" wrapText="1"/>
    </xf>
    <xf numFmtId="164" fontId="5" fillId="0" borderId="1" applyAlignment="1" pivotButton="0" quotePrefix="0" xfId="0">
      <alignment horizontal="general" vertical="top" wrapText="1"/>
    </xf>
    <xf numFmtId="0" fontId="6" fillId="3" borderId="0" applyAlignment="1" pivotButton="0" quotePrefix="0" xfId="0">
      <alignment horizontal="general" vertical="bottom"/>
    </xf>
    <xf numFmtId="0" fontId="5" fillId="3" borderId="1" applyAlignment="1" pivotButton="0" quotePrefix="0" xfId="0">
      <alignment horizontal="general" vertical="top" wrapText="1"/>
    </xf>
    <xf numFmtId="164" fontId="5" fillId="0" borderId="1" applyAlignment="1" pivotButton="0" quotePrefix="0" xfId="0">
      <alignment horizontal="general" vertical="bottom"/>
    </xf>
    <xf numFmtId="165" fontId="5" fillId="0" borderId="1" applyAlignment="1" pivotButton="0" quotePrefix="0" xfId="0">
      <alignment horizontal="general" vertical="bottom"/>
    </xf>
    <xf numFmtId="166" fontId="5" fillId="0" borderId="1" applyAlignment="1" pivotButton="0" quotePrefix="0" xfId="0">
      <alignment horizontal="general" vertical="bottom"/>
    </xf>
    <xf numFmtId="0" fontId="8" fillId="3" borderId="0" applyAlignment="1" pivotButton="0" quotePrefix="0" xfId="0">
      <alignment horizontal="general" vertical="bottom"/>
    </xf>
    <xf numFmtId="167" fontId="5" fillId="0" borderId="1" applyAlignment="1" pivotButton="0" quotePrefix="0" xfId="0">
      <alignment horizontal="general" vertical="bottom"/>
    </xf>
    <xf numFmtId="168" fontId="5" fillId="3" borderId="1" applyAlignment="1" pivotButton="0" quotePrefix="0" xfId="0">
      <alignment horizontal="general" vertical="bottom"/>
    </xf>
    <xf numFmtId="169" fontId="5" fillId="0" borderId="1" applyAlignment="1" pivotButton="0" quotePrefix="0" xfId="0">
      <alignment horizontal="general" vertical="bottom"/>
    </xf>
    <xf numFmtId="170" fontId="5" fillId="0" borderId="1" applyAlignment="1" pivotButton="0" quotePrefix="0" xfId="0">
      <alignment horizontal="general" vertical="bottom"/>
    </xf>
    <xf numFmtId="0" fontId="6" fillId="4" borderId="1" applyAlignment="1" pivotButton="0" quotePrefix="0" xfId="0">
      <alignment horizontal="general" vertical="bottom"/>
    </xf>
    <xf numFmtId="170" fontId="6" fillId="4" borderId="1" applyAlignment="1" pivotButton="0" quotePrefix="0" xfId="0">
      <alignment horizontal="general" vertical="bottom"/>
    </xf>
    <xf numFmtId="3" fontId="6" fillId="4" borderId="1" applyAlignment="1" pivotButton="0" quotePrefix="0" xfId="0">
      <alignment horizontal="general" vertical="bottom"/>
    </xf>
    <xf numFmtId="171" fontId="5" fillId="3" borderId="1" applyAlignment="1" pivotButton="0" quotePrefix="0" xfId="0">
      <alignment horizontal="general" vertical="bottom"/>
    </xf>
    <xf numFmtId="0" fontId="10" fillId="0" borderId="0" pivotButton="0" quotePrefix="0" xfId="0"/>
    <xf numFmtId="0" fontId="11" fillId="0" borderId="0" pivotButton="0" quotePrefix="0" xfId="0"/>
    <xf numFmtId="0" fontId="9" fillId="0" borderId="0" pivotButton="0" quotePrefix="0" xfId="0"/>
    <xf numFmtId="0" fontId="12" fillId="0" borderId="0" pivotButton="0" quotePrefix="0" xfId="0"/>
    <xf numFmtId="0" fontId="13" fillId="0" borderId="0" pivotButton="0" quotePrefix="0" xfId="0"/>
  </cellXfs>
  <cellStyles count="6">
    <cellStyle name="Normal" xfId="0" builtinId="0"/>
    <cellStyle name="Comma" xfId="1" builtinId="3"/>
    <cellStyle name="Comma [0]" xfId="2" builtinId="6"/>
    <cellStyle name="Currency" xfId="3" builtinId="4"/>
    <cellStyle name="Currency [0]" xfId="4" builtinId="7"/>
    <cellStyle name="Percent" xfId="5" builtinId="5"/>
  </cellStyles>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BFBFBF"/>
      <rgbColor rgb="FF808080"/>
      <rgbColor rgb="FF9999FF"/>
      <rgbColor rgb="FF993366"/>
      <rgbColor rgb="FFFFF2CC"/>
      <rgbColor rgb="FFCCFFFF"/>
      <rgbColor rgb="FF660066"/>
      <rgbColor rgb="FFFF8080"/>
      <rgbColor rgb="FF0066CC"/>
      <rgbColor rgb="FFD9E1F2"/>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595959"/>
      <rgbColor rgb="FF969696"/>
      <rgbColor rgb="FF003366"/>
      <rgbColor rgb="FF339966"/>
      <rgbColor rgb="FF003300"/>
      <rgbColor rgb="FF333300"/>
      <rgbColor rgb="FF993300"/>
      <rgbColor rgb="FF993366"/>
      <rgbColor rgb="FF1F4E78"/>
      <rgbColor rgb="FF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worksheet" Target="/xl/worksheets/sheet10.xml" Id="rId10"/><Relationship Type="http://schemas.openxmlformats.org/officeDocument/2006/relationships/worksheet" Target="/xl/worksheets/sheet11.xml" Id="rId11"/><Relationship Type="http://schemas.openxmlformats.org/officeDocument/2006/relationships/worksheet" Target="/xl/worksheets/sheet12.xml" Id="rId12"/><Relationship Type="http://schemas.openxmlformats.org/officeDocument/2006/relationships/worksheet" Target="/xl/worksheets/sheet13.xml" Id="rId13"/><Relationship Type="http://schemas.openxmlformats.org/officeDocument/2006/relationships/worksheet" Target="/xl/worksheets/sheet14.xml" Id="rId14"/><Relationship Type="http://schemas.openxmlformats.org/officeDocument/2006/relationships/worksheet" Target="/xl/worksheets/sheet15.xml" Id="rId15"/><Relationship Type="http://schemas.openxmlformats.org/officeDocument/2006/relationships/worksheet" Target="/xl/worksheets/sheet16.xml" Id="rId16"/><Relationship Type="http://schemas.openxmlformats.org/officeDocument/2006/relationships/worksheet" Target="/xl/worksheets/sheet17.xml" Id="rId17"/><Relationship Type="http://schemas.openxmlformats.org/officeDocument/2006/relationships/worksheet" Target="/xl/worksheets/sheet18.xml" Id="rId18"/><Relationship Type="http://schemas.openxmlformats.org/officeDocument/2006/relationships/worksheet" Target="/xl/worksheets/sheet19.xml" Id="rId19"/><Relationship Type="http://schemas.openxmlformats.org/officeDocument/2006/relationships/worksheet" Target="/xl/worksheets/sheet20.xml" Id="rId20"/><Relationship Type="http://schemas.openxmlformats.org/officeDocument/2006/relationships/worksheet" Target="/xl/worksheets/sheet21.xml" Id="rId21"/><Relationship Type="http://schemas.openxmlformats.org/officeDocument/2006/relationships/worksheet" Target="/xl/worksheets/sheet22.xml" Id="rId22"/><Relationship Type="http://schemas.openxmlformats.org/officeDocument/2006/relationships/worksheet" Target="/xl/worksheets/sheet23.xml" Id="rId23"/><Relationship Type="http://schemas.openxmlformats.org/officeDocument/2006/relationships/worksheet" Target="/xl/worksheets/sheet24.xml" Id="rId24"/><Relationship Type="http://schemas.openxmlformats.org/officeDocument/2006/relationships/worksheet" Target="/xl/worksheets/sheet25.xml" Id="rId25"/><Relationship Type="http://schemas.openxmlformats.org/officeDocument/2006/relationships/worksheet" Target="/xl/worksheets/sheet26.xml" Id="rId26"/><Relationship Type="http://schemas.openxmlformats.org/officeDocument/2006/relationships/worksheet" Target="/xl/worksheets/sheet27.xml" Id="rId27"/><Relationship Type="http://schemas.openxmlformats.org/officeDocument/2006/relationships/worksheet" Target="/xl/worksheets/sheet28.xml" Id="rId28"/><Relationship Type="http://schemas.openxmlformats.org/officeDocument/2006/relationships/worksheet" Target="/xl/worksheets/sheet29.xml" Id="rId29"/><Relationship Type="http://schemas.openxmlformats.org/officeDocument/2006/relationships/worksheet" Target="/xl/worksheets/sheet30.xml" Id="rId30"/><Relationship Type="http://schemas.openxmlformats.org/officeDocument/2006/relationships/worksheet" Target="/xl/worksheets/sheet31.xml" Id="rId31"/><Relationship Type="http://schemas.openxmlformats.org/officeDocument/2006/relationships/worksheet" Target="/xl/worksheets/sheet32.xml" Id="rId32"/><Relationship Type="http://schemas.openxmlformats.org/officeDocument/2006/relationships/worksheet" Target="/xl/worksheets/sheet33.xml" Id="rId33"/><Relationship Type="http://schemas.openxmlformats.org/officeDocument/2006/relationships/worksheet" Target="/xl/worksheets/sheet34.xml" Id="rId34"/><Relationship Type="http://schemas.openxmlformats.org/officeDocument/2006/relationships/worksheet" Target="/xl/worksheets/sheet35.xml" Id="rId35"/><Relationship Type="http://schemas.openxmlformats.org/officeDocument/2006/relationships/worksheet" Target="/xl/worksheets/sheet36.xml" Id="rId36"/><Relationship Type="http://schemas.openxmlformats.org/officeDocument/2006/relationships/worksheet" Target="/xl/worksheets/sheet37.xml" Id="rId37"/><Relationship Type="http://schemas.openxmlformats.org/officeDocument/2006/relationships/worksheet" Target="/xl/worksheets/sheet38.xml" Id="rId38"/><Relationship Type="http://schemas.openxmlformats.org/officeDocument/2006/relationships/worksheet" Target="/xl/worksheets/sheet39.xml" Id="rId39"/><Relationship Type="http://schemas.openxmlformats.org/officeDocument/2006/relationships/worksheet" Target="/xl/worksheets/sheet40.xml" Id="rId40"/><Relationship Type="http://schemas.openxmlformats.org/officeDocument/2006/relationships/styles" Target="styles.xml" Id="rId41"/><Relationship Type="http://schemas.openxmlformats.org/officeDocument/2006/relationships/theme" Target="theme/theme1.xml" Id="rId42"/></Relationships>
</file>

<file path=xl/theme/theme1.xml><?xml version="1.0" encoding="utf-8"?>
<a:theme xmlns:a="http://schemas.openxmlformats.org/drawingml/2006/main" xmlns:r="http://schemas.openxmlformats.org/officeDocument/2006/relationships" name="Office Them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itchFamily="0" charset="1"/>
        <a:ea typeface=""/>
        <a:cs typeface=""/>
      </a:majorFont>
      <a:minorFont>
        <a:latin typeface="Calibri" pitchFamily="0" charset="1"/>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l="0" t="0" r="0" b="0"/>
        </a:gradFill>
        <a:gradFill>
          <a:gsLst>
            <a:gs pos="0">
              <a:schemeClr val="phClr">
                <a:shade val="51000"/>
              </a:schemeClr>
            </a:gs>
            <a:gs pos="80000">
              <a:schemeClr val="phClr">
                <a:shade val="93000"/>
              </a:schemeClr>
            </a:gs>
            <a:gs pos="100000">
              <a:schemeClr val="phClr">
                <a:shade val="94000"/>
              </a:schemeClr>
            </a:gs>
          </a:gsLst>
          <a:lin ang="16200000" scaled="0"/>
          <a:tileRect l="0" t="0" r="0" b="0"/>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l="0" t="0" r="0" b="0"/>
        </a:gradFill>
        <a:gradFill>
          <a:gsLst>
            <a:gs pos="0">
              <a:schemeClr val="phClr">
                <a:tint val="80000"/>
              </a:schemeClr>
            </a:gs>
            <a:gs pos="100000">
              <a:schemeClr val="phClr">
                <a:shade val="30000"/>
              </a:schemeClr>
            </a:gs>
          </a:gsLst>
          <a:path path="circle">
            <a:fillToRect l="50000" t="50000" r="50000" b="50000"/>
          </a:path>
          <a:tileRect l="0" t="0" r="0" b="0"/>
        </a:gradFill>
      </a:bgFillStyleLst>
    </a:fmtScheme>
  </a:themeElements>
</a:theme>
</file>

<file path=xl/worksheets/sheet1.xml><?xml version="1.0" encoding="utf-8"?>
<worksheet xmlns="http://schemas.openxmlformats.org/spreadsheetml/2006/main">
  <sheetPr filterMode="0">
    <outlinePr summaryBelow="1" summaryRight="1"/>
    <pageSetUpPr fitToPage="0"/>
  </sheetPr>
  <dimension ref="A1:B63"/>
  <sheetViews>
    <sheetView showFormulas="0" showGridLines="1" showRowColHeaders="1" showZeros="1" rightToLeft="0" tabSelected="1" showOutlineSymbols="1" defaultGridColor="1" view="normal" topLeftCell="A1" colorId="64" zoomScale="100" zoomScaleNormal="100" zoomScalePageLayoutView="100" workbookViewId="0">
      <selection pane="topLeft" activeCell="A1" activeCellId="0" sqref="A1"/>
    </sheetView>
  </sheetViews>
  <sheetFormatPr baseColWidth="8" defaultColWidth="8.6796875" defaultRowHeight="15" zeroHeight="0" outlineLevelRow="0"/>
  <cols>
    <col width="30" customWidth="1" style="29" min="1" max="1"/>
    <col width="90" customWidth="1" style="29" min="2" max="2"/>
  </cols>
  <sheetData>
    <row r="1" ht="17.35" customHeight="1" s="30">
      <c r="A1" s="31" t="inlineStr">
        <is>
          <t>UK Migration Policy Data Reference Workbook</t>
        </is>
      </c>
    </row>
    <row r="2" ht="15" customHeight="1" s="30">
      <c r="A2" s="32" t="inlineStr">
        <is>
          <t>Compiled May 2026</t>
        </is>
      </c>
    </row>
    <row r="4" ht="15" customHeight="1" s="30">
      <c r="A4" s="33" t="inlineStr">
        <is>
          <t>Purpose</t>
        </is>
      </c>
    </row>
    <row r="5" ht="60" customHeight="1" s="30">
      <c r="A5" s="34" t="inlineStr">
        <is>
          <t>This workbook collects every primary-source data point compiled during research into UK migration policy, costs, and contributions. Every figure is sourced. Every assumption is flagged in yellow and explained. Where two sources give different figures for the same thing, both are shown and the difference is noted.</t>
        </is>
      </c>
    </row>
    <row r="7" ht="15" customHeight="1" s="30">
      <c r="A7" s="33" t="inlineStr">
        <is>
          <t>Workbook structure</t>
        </is>
      </c>
    </row>
    <row r="8" ht="15" customHeight="1" s="30">
      <c r="A8" s="32" t="inlineStr">
        <is>
          <t>01 Sources</t>
        </is>
      </c>
      <c r="B8" s="35" t="inlineStr">
        <is>
          <t>Master list of every source with publication, date, and URL. All other tabs reference this list by source key.</t>
        </is>
      </c>
    </row>
    <row r="9" ht="15" customHeight="1" s="30">
      <c r="A9" s="32" t="inlineStr">
        <is>
          <t>02 UC by Status</t>
        </is>
      </c>
      <c r="B9" s="35" t="inlineStr">
        <is>
          <t>DWP Universal Credit claimants by immigration status, with multiple time slices.</t>
        </is>
      </c>
    </row>
    <row r="10" ht="15" customHeight="1" s="30">
      <c r="A10" s="32" t="inlineStr">
        <is>
          <t>03 UC Costs</t>
        </is>
      </c>
      <c r="B10" s="35" t="inlineStr">
        <is>
          <t>Aggregate Universal Credit spend on foreign-national households.</t>
        </is>
      </c>
    </row>
    <row r="11" ht="15" customHeight="1" s="30">
      <c r="A11" s="32" t="inlineStr">
        <is>
          <t>04 Earnings by Route</t>
        </is>
      </c>
      <c r="B11" s="35" t="inlineStr">
        <is>
          <t>HMRC/Home Office linked publication: median earnings by visa route.</t>
        </is>
      </c>
    </row>
    <row r="12" ht="15" customHeight="1" s="30">
      <c r="A12" s="32" t="inlineStr">
        <is>
          <t>05 Earnings by Nationality</t>
        </is>
      </c>
      <c r="B12" s="35" t="inlineStr">
        <is>
          <t>HMRC/Home Office linked publication: median earnings by nationality within route.</t>
        </is>
      </c>
    </row>
    <row r="13" ht="15" customHeight="1" s="30">
      <c r="A13" s="32" t="inlineStr">
        <is>
          <t>06 Income Tax by Route</t>
        </is>
      </c>
      <c r="B13" s="35" t="inlineStr">
        <is>
          <t>HMRC/Home Office linked publication: Income Tax paid by route.</t>
        </is>
      </c>
    </row>
    <row r="14" ht="15" customHeight="1" s="30">
      <c r="A14" s="32" t="inlineStr">
        <is>
          <t>07 PAYE Proportions</t>
        </is>
      </c>
      <c r="B14" s="35" t="inlineStr">
        <is>
          <t>Proportion of visa holders with PAYE earnings, by route and nationality.</t>
        </is>
      </c>
    </row>
    <row r="15" ht="15" customHeight="1" s="30">
      <c r="A15" s="32" t="inlineStr">
        <is>
          <t>08 MAC Lifetime PV</t>
        </is>
      </c>
      <c r="B15" s="35" t="inlineStr">
        <is>
          <t>Migration Advisory Committee December 2025: lifetime fiscal contribution by route.</t>
        </is>
      </c>
    </row>
    <row r="16" ht="15" customHeight="1" s="30">
      <c r="A16" s="32" t="inlineStr">
        <is>
          <t>09 OBR Lifetime</t>
        </is>
      </c>
      <c r="B16" s="35" t="inlineStr">
        <is>
          <t>Office for Budget Responsibility 2024: lifetime contribution by age and earnings.</t>
        </is>
      </c>
    </row>
    <row r="17" ht="15" customHeight="1" s="30">
      <c r="A17" s="32" t="inlineStr">
        <is>
          <t>10 Immigration Charges</t>
        </is>
      </c>
      <c r="B17" s="35" t="inlineStr">
        <is>
          <t>IHS, visa fees, Immigration Skills Charge — per migrant and aggregate.</t>
        </is>
      </c>
    </row>
    <row r="18" ht="15" customHeight="1" s="30">
      <c r="A18" s="32" t="inlineStr">
        <is>
          <t>11 Asylum Volumes</t>
        </is>
      </c>
      <c r="B18" s="35" t="inlineStr">
        <is>
          <t>Applications, decisions, grants, small boat arrivals.</t>
        </is>
      </c>
    </row>
    <row r="19" ht="15" customHeight="1" s="30">
      <c r="A19" s="32" t="inlineStr">
        <is>
          <t>12 Asylum Costs</t>
        </is>
      </c>
      <c r="B19" s="35" t="inlineStr">
        <is>
          <t>Total asylum support spend, hotel costs, dispersal costs, contract overrun.</t>
        </is>
      </c>
    </row>
    <row r="20" ht="15" customHeight="1" s="30">
      <c r="A20" s="32" t="inlineStr">
        <is>
          <t>13 Asylum Nationalities</t>
        </is>
      </c>
      <c r="B20" s="35" t="inlineStr">
        <is>
          <t>Top nationalities for asylum applications and small boat arrivals.</t>
        </is>
      </c>
    </row>
    <row r="21" ht="15" customHeight="1" s="30">
      <c r="A21" s="32" t="inlineStr">
        <is>
          <t>14 Asylum Grant Rates</t>
        </is>
      </c>
      <c r="B21" s="35" t="inlineStr">
        <is>
          <t>Initial decision grant rates by nationality.</t>
        </is>
      </c>
    </row>
    <row r="22" ht="15" customHeight="1" s="30">
      <c r="A22" s="32" t="inlineStr">
        <is>
          <t>15 Returns</t>
        </is>
      </c>
      <c r="B22" s="35" t="inlineStr">
        <is>
          <t>Enforced and voluntary returns, costs per return, returns agreements.</t>
        </is>
      </c>
    </row>
    <row r="23" ht="15" customHeight="1" s="30">
      <c r="A23" s="32" t="inlineStr">
        <is>
          <t>16 Settlement Population</t>
        </is>
      </c>
      <c r="B23" s="35" t="inlineStr">
        <is>
          <t>ILR grants, projections, temporary visa population on settlement path.</t>
        </is>
      </c>
    </row>
    <row r="24" ht="15" customHeight="1" s="30">
      <c r="A24" s="32" t="inlineStr">
        <is>
          <t>17 NRPF Local Authority</t>
        </is>
      </c>
      <c r="B24" s="35" t="inlineStr">
        <is>
          <t>NRPF Connect data: local authority NRPF spend by region.</t>
        </is>
      </c>
    </row>
    <row r="25" ht="15" customHeight="1" s="30">
      <c r="A25" s="32" t="inlineStr">
        <is>
          <t>18 Visa Grants</t>
        </is>
      </c>
      <c r="B25" s="35" t="inlineStr">
        <is>
          <t>Visa grants by nationality.</t>
        </is>
      </c>
    </row>
    <row r="26" ht="15" customHeight="1" s="30">
      <c r="A26" s="32" t="inlineStr">
        <is>
          <t>19 Census Religion</t>
        </is>
      </c>
      <c r="B26" s="35" t="inlineStr">
        <is>
          <t>Census 2021 religion data, England and Wales.</t>
        </is>
      </c>
    </row>
    <row r="27" ht="15" customHeight="1" s="30">
      <c r="A27" s="32" t="inlineStr">
        <is>
          <t>20 Irregular Population</t>
        </is>
      </c>
      <c r="B27" s="35" t="inlineStr">
        <is>
          <t>Estimates of unauthorised resident population.</t>
        </is>
      </c>
    </row>
    <row r="28" ht="15" customHeight="1" s="30">
      <c r="A28" s="32" t="inlineStr">
        <is>
          <t>21 HRT Statistics</t>
        </is>
      </c>
      <c r="B28" s="35" t="inlineStr">
        <is>
          <t>Habitual Residence Test pass rates and volumes.</t>
        </is>
      </c>
    </row>
    <row r="29" ht="15" customHeight="1" s="30">
      <c r="A29" s="32" t="inlineStr">
        <is>
          <t>22 Reconciliation</t>
        </is>
      </c>
      <c r="B29" s="35" t="inlineStr">
        <is>
          <t>Where two sources differ on the same figure — what's published, what differs, why.</t>
        </is>
      </c>
    </row>
    <row r="30" ht="15" customHeight="1" s="30">
      <c r="A30" s="32" t="inlineStr">
        <is>
          <t>23 Data Gaps</t>
        </is>
      </c>
      <c r="B30" s="35" t="inlineStr">
        <is>
          <t>What's NOT publicly available and how it could be closed.</t>
        </is>
      </c>
    </row>
    <row r="31" ht="15" customHeight="1" s="30">
      <c r="A31" s="32" t="inlineStr">
        <is>
          <t>24 Assumptions Index</t>
        </is>
      </c>
      <c r="B31" s="35" t="inlineStr">
        <is>
          <t>Every assumption made anywhere in the workbook, with explanation.</t>
        </is>
      </c>
    </row>
    <row r="35" ht="15" customHeight="1" s="30">
      <c r="A35" s="33" t="inlineStr">
        <is>
          <t>Conventions</t>
        </is>
      </c>
    </row>
    <row r="36" ht="30" customHeight="1" s="30">
      <c r="A36" s="35" t="inlineStr">
        <is>
          <t>• Every cell containing a hardcoded number from a source is marked with the source key (e.g. 'DWP-UC-2026-01') and full source detail is in the '01 Sources' tab.</t>
        </is>
      </c>
    </row>
    <row r="37" ht="30" customHeight="1" s="30">
      <c r="A37" s="35" t="inlineStr">
        <is>
          <t>• Yellow background = assumption made by this workbook (not a primary-source figure). Every yellow cell has an explanation.</t>
        </is>
      </c>
    </row>
    <row r="38" ht="30" customHeight="1" s="30">
      <c r="A38" s="35" t="inlineStr">
        <is>
          <t>• Where multiple sources publish different figures for the same metric, both are kept and the discrepancy is documented in '22 Reconciliation'.</t>
        </is>
      </c>
    </row>
    <row r="39" ht="30" customHeight="1" s="30">
      <c r="A39" s="35" t="inlineStr">
        <is>
          <t>• All figures are as published. No modelled, derived, or calculated figures unless explicitly flagged.</t>
        </is>
      </c>
    </row>
    <row r="40" ht="30" customHeight="1" s="30">
      <c r="A40" s="35" t="inlineStr">
        <is>
          <t>• Currency is GBP. Year references are calendar year unless 'YE' (year ending) or fiscal year notation is used.</t>
        </is>
      </c>
    </row>
    <row r="41" ht="30" customHeight="1" s="30">
      <c r="A41" s="35" t="inlineStr">
        <is>
          <t>• Dates: all figures dated to publication or reference period. Financial years shown as e.g. '2023-24'.</t>
        </is>
      </c>
    </row>
    <row r="45" ht="15" customHeight="1" s="30">
      <c r="A45" s="33" t="inlineStr">
        <is>
          <t>Important caveats</t>
        </is>
      </c>
    </row>
    <row r="46" ht="45" customHeight="1" s="30">
      <c r="A46" s="35" t="inlineStr">
        <is>
          <t>• MAC lifetime fiscal figures are MODELLED present values, not measured outcomes. They use HMRC/Home Office linked PAYE data plus Family Resources Survey data plus assumed projections. Treat as MAC's published estimates, not as fact.</t>
        </is>
      </c>
    </row>
    <row r="47" ht="45" customHeight="1" s="30">
      <c r="A47" s="35" t="inlineStr">
        <is>
          <t>• OBR lifetime figures are also MODELLED, using OBR's standard fiscal projection methodology.</t>
        </is>
      </c>
    </row>
    <row r="48" ht="45" customHeight="1" s="30">
      <c r="A48" s="35" t="inlineStr">
        <is>
          <t>• DWP UC immigration status data is sourced from Habitual Residence Test data and has known statistical limitations (e.g. cannot distinguish ILR holders who have since acquired British citizenship from current ILR holders).</t>
        </is>
      </c>
    </row>
    <row r="49" ht="45" customHeight="1" s="30">
      <c r="A49" s="35" t="inlineStr">
        <is>
          <t>• Religion is NOT collected in welfare or tax administrative data. Census religion figures are population-level only and cannot be linked to benefit or tax records.</t>
        </is>
      </c>
    </row>
    <row r="50" ht="45" customHeight="1" s="30">
      <c r="A50" s="35" t="inlineStr">
        <is>
          <t>• The HMRC/Home Office linked publication covers Sponsored Work and Family routes only. It does NOT include refugees, students who do not transition to work routes, or post-ILR cohorts.</t>
        </is>
      </c>
    </row>
    <row r="51" ht="45" customHeight="1" s="30">
      <c r="A51" s="35" t="inlineStr">
        <is>
          <t>• Once a person obtains ILR, the Home Office visa-data linkage ends. Post-ILR fiscal continuation is not measured in published data; MAC models it forward.</t>
        </is>
      </c>
    </row>
    <row r="53">
      <c r="A53" s="58" t="inlineStr"/>
    </row>
    <row r="54">
      <c r="A54" s="59" t="inlineStr">
        <is>
          <t>ADDITIONAL DATA TABS (added May 2026)</t>
        </is>
      </c>
    </row>
    <row r="55">
      <c r="A55" s="29" t="inlineStr">
        <is>
          <t>Tab 26: Crime &amp; Immigration Data — 361 rows from "UK Crime, Immigration &amp; the Casey Audit: An Honest Account" (March 2026)</t>
        </is>
      </c>
    </row>
    <row r="56">
      <c r="A56" s="29" t="inlineStr">
        <is>
          <t>Tabs 27-38: Housing data from "Social Housing &amp; Migration in England — Complete Evidence Review" (April 2026)</t>
        </is>
      </c>
    </row>
    <row r="57">
      <c r="A57" s="29" t="inlineStr">
        <is>
          <t>Both source documents are independent evidence reviews compiled through AI-assisted research from primary sources.</t>
        </is>
      </c>
    </row>
    <row r="59">
      <c r="A59" s="58" t="inlineStr"/>
    </row>
    <row r="60">
      <c r="A60" s="59" t="inlineStr">
        <is>
          <t>NOTE ON TAB NUMBERING</t>
        </is>
      </c>
    </row>
    <row r="61">
      <c r="A61" s="29" t="inlineStr">
        <is>
          <t>Tab numbers jump from 24 to 26. Tab 25 was a placeholder during compilation that was not retained;</t>
        </is>
      </c>
    </row>
    <row r="62">
      <c r="A62" s="29" t="inlineStr">
        <is>
          <t>all subsequent tabs were renumbered from 26 onwards rather than re-indexed. Cross-references in the</t>
        </is>
      </c>
    </row>
    <row r="63">
      <c r="A63" s="29" t="inlineStr">
        <is>
          <t>master document point to the actual tab numbers as listed below.</t>
        </is>
      </c>
    </row>
  </sheetData>
  <printOptions horizontalCentered="0" verticalCentered="0" headings="0" gridLines="0" gridLinesSet="1"/>
  <pageMargins left="0.75" right="0.75" top="1" bottom="1" header="0.511811023622047" footer="0.511811023622047"/>
  <pageSetup orientation="portrait" paperSize="9" scale="100" fitToHeight="1" fitToWidth="1" pageOrder="downThenOver" blackAndWhite="0" draft="0" horizontalDpi="300" verticalDpi="300" copies="1"/>
</worksheet>
</file>

<file path=xl/worksheets/sheet10.xml><?xml version="1.0" encoding="utf-8"?>
<worksheet xmlns="http://schemas.openxmlformats.org/spreadsheetml/2006/main">
  <sheetPr filterMode="0">
    <outlinePr summaryBelow="1" summaryRight="1"/>
    <pageSetUpPr fitToPage="0"/>
  </sheetPr>
  <dimension ref="A1:C30"/>
  <sheetViews>
    <sheetView showFormulas="0" showGridLines="1" showRowColHeaders="1" showZeros="1" rightToLeft="0" tabSelected="0" showOutlineSymbols="1" defaultGridColor="1" view="normal" topLeftCell="A1" colorId="64" zoomScale="100" zoomScaleNormal="100" zoomScalePageLayoutView="100" workbookViewId="0">
      <selection pane="topLeft" activeCell="A1" activeCellId="0" sqref="A1"/>
    </sheetView>
  </sheetViews>
  <sheetFormatPr baseColWidth="8" defaultColWidth="8.6796875" defaultRowHeight="15" zeroHeight="0" outlineLevelRow="0"/>
  <cols>
    <col width="42" customWidth="1" style="29" min="1" max="1"/>
    <col width="28" customWidth="1" style="29" min="2" max="2"/>
    <col width="30" customWidth="1" style="29" min="3" max="3"/>
  </cols>
  <sheetData>
    <row r="1" ht="17.35" customHeight="1" s="30">
      <c r="A1" s="31" t="inlineStr">
        <is>
          <t>OBR 2024 — Lifetime fiscal contribution by age and earnings (modelled)</t>
        </is>
      </c>
    </row>
    <row r="2" ht="15" customHeight="1" s="30">
      <c r="A2" s="38" t="inlineStr">
        <is>
          <t>Source: OBR-2024 Fiscal Risks and Sustainability report 2024, migration chapter.</t>
        </is>
      </c>
    </row>
    <row r="3" ht="15" customHeight="1" s="30">
      <c r="A3" s="49" t="inlineStr">
        <is>
          <t>CRITICAL CAVEAT: These are MODELLED lifetime contributions, not measured outcomes.</t>
        </is>
      </c>
    </row>
    <row r="5" ht="15" customHeight="1" s="30">
      <c r="A5" s="33" t="inlineStr">
        <is>
          <t>Migrant arriving age 25, until pension age — by earnings level</t>
        </is>
      </c>
    </row>
    <row r="6" ht="15" customHeight="1" s="30">
      <c r="A6" s="36" t="inlineStr">
        <is>
          <t>Earnings level relative to UK average</t>
        </is>
      </c>
      <c r="B6" s="36" t="inlineStr">
        <is>
          <t>Net lifetime contribution (£)</t>
        </is>
      </c>
      <c r="C6" s="36" t="inlineStr">
        <is>
          <t>Source Key</t>
        </is>
      </c>
    </row>
    <row r="7" ht="15" customHeight="1" s="30">
      <c r="A7" s="39" t="inlineStr">
        <is>
          <t>30% above UK average</t>
        </is>
      </c>
      <c r="B7" s="47" t="n">
        <v>925000</v>
      </c>
      <c r="C7" s="39" t="inlineStr">
        <is>
          <t>OBR-2024</t>
        </is>
      </c>
    </row>
    <row r="8" ht="15" customHeight="1" s="30">
      <c r="A8" s="39" t="inlineStr">
        <is>
          <t>UK average wage</t>
        </is>
      </c>
      <c r="B8" s="47" t="n">
        <v>500000</v>
      </c>
      <c r="C8" s="39" t="inlineStr">
        <is>
          <t>OBR-2024</t>
        </is>
      </c>
    </row>
    <row r="9" ht="15" customHeight="1" s="30">
      <c r="A9" s="39" t="inlineStr">
        <is>
          <t>Half UK average wage</t>
        </is>
      </c>
      <c r="B9" s="47" t="n">
        <v>-150000</v>
      </c>
      <c r="C9" s="39" t="inlineStr">
        <is>
          <t>OBR-2024</t>
        </is>
      </c>
    </row>
    <row r="10" ht="15" customHeight="1" s="30">
      <c r="A10" s="39" t="inlineStr">
        <is>
          <t>UK-born average worker (comparator)</t>
        </is>
      </c>
      <c r="B10" s="47" t="n">
        <v>250000</v>
      </c>
      <c r="C10" s="39" t="inlineStr">
        <is>
          <t>OBR-2024</t>
        </is>
      </c>
    </row>
    <row r="14" ht="15" customHeight="1" s="30">
      <c r="A14" s="33" t="inlineStr">
        <is>
          <t>Lifetime contribution by age at arrival (average wage)</t>
        </is>
      </c>
    </row>
    <row r="15" ht="15" customHeight="1" s="30">
      <c r="A15" s="38" t="inlineStr">
        <is>
          <t>Source: CPS-2025-09 analysis using OBR 2024 figures and life expectancy 82.</t>
        </is>
      </c>
    </row>
    <row r="16" ht="15" customHeight="1" s="30">
      <c r="A16" s="36" t="inlineStr">
        <is>
          <t>Age at arrival</t>
        </is>
      </c>
      <c r="B16" s="36" t="inlineStr">
        <is>
          <t>Lifetime net contribution (£)</t>
        </is>
      </c>
      <c r="C16" s="36" t="inlineStr">
        <is>
          <t>Source Key</t>
        </is>
      </c>
    </row>
    <row r="17" ht="15" customHeight="1" s="30">
      <c r="A17" s="39" t="n">
        <v>25</v>
      </c>
      <c r="B17" s="47" t="n">
        <v>405000</v>
      </c>
      <c r="C17" s="39" t="inlineStr">
        <is>
          <t>CPS-2025-09 / OBR-2024</t>
        </is>
      </c>
    </row>
    <row r="18" ht="15" customHeight="1" s="30">
      <c r="A18" s="39" t="n">
        <v>40</v>
      </c>
      <c r="B18" s="47" t="n">
        <v>147000</v>
      </c>
      <c r="C18" s="39" t="inlineStr">
        <is>
          <t>CPS-2025-09 / OBR-2024</t>
        </is>
      </c>
    </row>
    <row r="19" ht="15" customHeight="1" s="30">
      <c r="A19" s="39" t="inlineStr">
        <is>
          <t>46+</t>
        </is>
      </c>
      <c r="B19" s="39" t="inlineStr">
        <is>
          <t>Net drain</t>
        </is>
      </c>
      <c r="C19" s="39" t="inlineStr">
        <is>
          <t>CPS-2025-09 / OBR-2024</t>
        </is>
      </c>
    </row>
    <row r="21" ht="60" customHeight="1" s="30">
      <c r="A21" s="41" t="inlineStr">
        <is>
          <t>Note: CPS-2025-09 figures and OBR-2024 figures shown above are different metrics — OBR's £500k for 'arriving age 25 at average wage' is to pension age, while CPS's £405k is to life expectancy 82 (so includes pension drawdown years). They are NOT contradictory; they answer slightly different questions. See '22 Reconciliation' tab.</t>
        </is>
      </c>
    </row>
    <row r="24" ht="15" customHeight="1" s="30">
      <c r="A24" s="33" t="inlineStr">
        <is>
          <t>OBR aggregate per-migrant figures (March 2024 EFO)</t>
        </is>
      </c>
    </row>
    <row r="25" ht="15" customHeight="1" s="30">
      <c r="A25" s="36" t="inlineStr">
        <is>
          <t>Metric</t>
        </is>
      </c>
      <c r="B25" s="36" t="inlineStr">
        <is>
          <t>Value (£)</t>
        </is>
      </c>
      <c r="C25" s="36" t="inlineStr">
        <is>
          <t>Source Key</t>
        </is>
      </c>
    </row>
    <row r="26" ht="15" customHeight="1" s="30">
      <c r="A26" s="39" t="inlineStr">
        <is>
          <t>Average migrant per capita annual tax contribution</t>
        </is>
      </c>
      <c r="B26" s="46" t="n">
        <v>19500</v>
      </c>
      <c r="C26" s="39" t="inlineStr">
        <is>
          <t>OBR-2024-MAR</t>
        </is>
      </c>
    </row>
    <row r="27" ht="15" customHeight="1" s="30">
      <c r="A27" s="39" t="inlineStr">
        <is>
          <t>Average visa fees paid (cumulative per migrant)</t>
        </is>
      </c>
      <c r="B27" s="46" t="n">
        <v>1900</v>
      </c>
      <c r="C27" s="39" t="inlineStr">
        <is>
          <t>OBR-2024-MAR</t>
        </is>
      </c>
    </row>
    <row r="28" ht="15" customHeight="1" s="30">
      <c r="A28" s="39" t="inlineStr">
        <is>
          <t>Average IHS paid (cumulative per migrant)</t>
        </is>
      </c>
      <c r="B28" s="46" t="n">
        <v>2600</v>
      </c>
      <c r="C28" s="39" t="inlineStr">
        <is>
          <t>OBR-2024-MAR</t>
        </is>
      </c>
    </row>
    <row r="29" ht="15" customHeight="1" s="30">
      <c r="A29" s="39" t="inlineStr">
        <is>
          <t>Average Immigration Skills Charge per migrant</t>
        </is>
      </c>
      <c r="B29" s="46" t="n">
        <v>800</v>
      </c>
      <c r="C29" s="39" t="inlineStr">
        <is>
          <t>OBR-2024-MAR</t>
        </is>
      </c>
    </row>
    <row r="30" ht="15" customHeight="1" s="30">
      <c r="A30" s="39" t="inlineStr">
        <is>
          <t>Combined annual immigration revenue (forecast)</t>
        </is>
      </c>
      <c r="B30" s="46" t="n">
        <v>4100000000</v>
      </c>
      <c r="C30" s="39" t="inlineStr">
        <is>
          <t>OBR-2024-MAR</t>
        </is>
      </c>
    </row>
  </sheetData>
  <mergeCells count="1">
    <mergeCell ref="A21:C21"/>
  </mergeCells>
  <printOptions horizontalCentered="0" verticalCentered="0" headings="0" gridLines="0" gridLinesSet="1"/>
  <pageMargins left="0.75" right="0.75" top="1" bottom="1" header="0.511811023622047" footer="0.511811023622047"/>
  <pageSetup orientation="portrait" paperSize="9" scale="100" fitToHeight="1" fitToWidth="1" pageOrder="downThenOver" blackAndWhite="0" draft="0" horizontalDpi="300" verticalDpi="300" copies="1"/>
</worksheet>
</file>

<file path=xl/worksheets/sheet11.xml><?xml version="1.0" encoding="utf-8"?>
<worksheet xmlns="http://schemas.openxmlformats.org/spreadsheetml/2006/main">
  <sheetPr filterMode="0">
    <outlinePr summaryBelow="1" summaryRight="1"/>
    <pageSetUpPr fitToPage="0"/>
  </sheetPr>
  <dimension ref="A1:D11"/>
  <sheetViews>
    <sheetView showFormulas="0" showGridLines="1" showRowColHeaders="1" showZeros="1" rightToLeft="0" tabSelected="0" showOutlineSymbols="1" defaultGridColor="1" view="normal" topLeftCell="A1" colorId="64" zoomScale="100" zoomScaleNormal="100" zoomScalePageLayoutView="100" workbookViewId="0">
      <selection pane="topLeft" activeCell="A1" activeCellId="0" sqref="A1"/>
    </sheetView>
  </sheetViews>
  <sheetFormatPr baseColWidth="8" defaultColWidth="8.6796875" defaultRowHeight="15" zeroHeight="0" outlineLevelRow="0"/>
  <cols>
    <col width="38" customWidth="1" style="29" min="1" max="1"/>
    <col width="22" customWidth="1" style="29" min="2" max="2"/>
    <col width="28" customWidth="1" style="29" min="3" max="3"/>
    <col width="22" customWidth="1" style="29" min="4" max="4"/>
  </cols>
  <sheetData>
    <row r="1" ht="17.35" customHeight="1" s="30">
      <c r="A1" s="31" t="inlineStr">
        <is>
          <t>Immigration system charges — IHS, visa fees, Skills Charge</t>
        </is>
      </c>
    </row>
    <row r="3" ht="15" customHeight="1" s="30">
      <c r="A3" s="36" t="inlineStr">
        <is>
          <t>Charge</t>
        </is>
      </c>
      <c r="B3" s="36" t="inlineStr">
        <is>
          <t>Rate / Value</t>
        </is>
      </c>
      <c r="C3" s="36" t="inlineStr">
        <is>
          <t>Period</t>
        </is>
      </c>
      <c r="D3" s="36" t="inlineStr">
        <is>
          <t>Source Key</t>
        </is>
      </c>
    </row>
    <row r="4" ht="15" customHeight="1" s="30">
      <c r="A4" s="39" t="inlineStr">
        <is>
          <t>IHS - Adults</t>
        </is>
      </c>
      <c r="B4" s="46" t="n">
        <v>1035</v>
      </c>
      <c r="C4" s="39" t="inlineStr">
        <is>
          <t>Per year (2026 rate)</t>
        </is>
      </c>
      <c r="D4" s="39" t="inlineStr">
        <is>
          <t>HO-WP-2025-05</t>
        </is>
      </c>
    </row>
    <row r="5" ht="15" customHeight="1" s="30">
      <c r="A5" s="39" t="inlineStr">
        <is>
          <t>IHS - Students/dependants/children</t>
        </is>
      </c>
      <c r="B5" s="46" t="n">
        <v>776</v>
      </c>
      <c r="C5" s="39" t="inlineStr">
        <is>
          <t>Per year (2026 rate)</t>
        </is>
      </c>
      <c r="D5" s="39" t="inlineStr">
        <is>
          <t>HO-WP-2025-05</t>
        </is>
      </c>
    </row>
    <row r="6" ht="15" customHeight="1" s="30">
      <c r="A6" s="39" t="inlineStr">
        <is>
          <t>IHS revenue</t>
        </is>
      </c>
      <c r="B6" s="46" t="n">
        <v>1700000000</v>
      </c>
      <c r="C6" s="39" t="inlineStr">
        <is>
          <t>FY 2023-24 (£1.7bn+)</t>
        </is>
      </c>
      <c r="D6" s="39" t="inlineStr">
        <is>
          <t>HO-AR-2024-25</t>
        </is>
      </c>
    </row>
    <row r="7" ht="15" customHeight="1" s="30">
      <c r="A7" s="39" t="inlineStr">
        <is>
          <t>IHS cumulative revenue 2015-2024</t>
        </is>
      </c>
      <c r="B7" s="46" t="n">
        <v>6900000000</v>
      </c>
      <c r="C7" s="39" t="inlineStr">
        <is>
          <t>Cumulative</t>
        </is>
      </c>
      <c r="D7" s="39" t="inlineStr">
        <is>
          <t>HO-AR-2024-25</t>
        </is>
      </c>
    </row>
    <row r="8" ht="15" customHeight="1" s="30">
      <c r="A8" s="39" t="inlineStr">
        <is>
          <t>Visa fees (per migrant cumulative)</t>
        </is>
      </c>
      <c r="B8" s="46" t="n">
        <v>1900</v>
      </c>
      <c r="C8" s="39" t="inlineStr">
        <is>
          <t>Lifetime to settlement (avg)</t>
        </is>
      </c>
      <c r="D8" s="39" t="inlineStr">
        <is>
          <t>OBR-2024-MAR</t>
        </is>
      </c>
    </row>
    <row r="9" ht="15" customHeight="1" s="30">
      <c r="A9" s="39" t="inlineStr">
        <is>
          <t>IHS (per migrant cumulative)</t>
        </is>
      </c>
      <c r="B9" s="46" t="n">
        <v>2600</v>
      </c>
      <c r="C9" s="39" t="inlineStr">
        <is>
          <t>Lifetime to settlement (avg)</t>
        </is>
      </c>
      <c r="D9" s="39" t="inlineStr">
        <is>
          <t>OBR-2024-MAR</t>
        </is>
      </c>
    </row>
    <row r="10" ht="15" customHeight="1" s="30">
      <c r="A10" s="39" t="inlineStr">
        <is>
          <t>Immigration Skills Charge (per migrant)</t>
        </is>
      </c>
      <c r="B10" s="46" t="n">
        <v>800</v>
      </c>
      <c r="C10" s="39" t="inlineStr">
        <is>
          <t>Per sponsoring employer</t>
        </is>
      </c>
      <c r="D10" s="39" t="inlineStr">
        <is>
          <t>OBR-2024-MAR</t>
        </is>
      </c>
    </row>
    <row r="11" ht="15" customHeight="1" s="30">
      <c r="A11" s="39" t="inlineStr">
        <is>
          <t>Combined annual immigration revenue</t>
        </is>
      </c>
      <c r="B11" s="46" t="n">
        <v>4100000000</v>
      </c>
      <c r="C11" s="39" t="inlineStr">
        <is>
          <t>Annual (OBR forecast)</t>
        </is>
      </c>
      <c r="D11" s="39" t="inlineStr">
        <is>
          <t>OBR-2024-MAR</t>
        </is>
      </c>
    </row>
  </sheetData>
  <printOptions horizontalCentered="0" verticalCentered="0" headings="0" gridLines="0" gridLinesSet="1"/>
  <pageMargins left="0.75" right="0.75" top="1" bottom="1" header="0.511811023622047" footer="0.511811023622047"/>
  <pageSetup orientation="portrait" paperSize="9" scale="100" fitToHeight="1" fitToWidth="1" pageOrder="downThenOver" blackAndWhite="0" draft="0" horizontalDpi="300" verticalDpi="300" copies="1"/>
</worksheet>
</file>

<file path=xl/worksheets/sheet12.xml><?xml version="1.0" encoding="utf-8"?>
<worksheet xmlns="http://schemas.openxmlformats.org/spreadsheetml/2006/main">
  <sheetPr filterMode="0">
    <outlinePr summaryBelow="1" summaryRight="1"/>
    <pageSetUpPr fitToPage="0"/>
  </sheetPr>
  <dimension ref="A1:D11"/>
  <sheetViews>
    <sheetView showFormulas="0" showGridLines="1" showRowColHeaders="1" showZeros="1" rightToLeft="0" tabSelected="0" showOutlineSymbols="1" defaultGridColor="1" view="normal" topLeftCell="A1" colorId="64" zoomScale="100" zoomScaleNormal="100" zoomScalePageLayoutView="100" workbookViewId="0">
      <selection pane="topLeft" activeCell="A1" activeCellId="0" sqref="A1"/>
    </sheetView>
  </sheetViews>
  <sheetFormatPr baseColWidth="8" defaultColWidth="8.6796875" defaultRowHeight="15" zeroHeight="0" outlineLevelRow="0"/>
  <cols>
    <col width="42" customWidth="1" style="29" min="1" max="1"/>
    <col width="22" customWidth="1" style="29" min="2" max="2"/>
    <col width="35" customWidth="1" style="29" min="3" max="3"/>
    <col width="22" customWidth="1" style="29" min="4" max="4"/>
  </cols>
  <sheetData>
    <row r="1" ht="17.35" customHeight="1" s="30">
      <c r="A1" s="31" t="inlineStr">
        <is>
          <t>Asylum system volumes — year ending December 2025</t>
        </is>
      </c>
    </row>
    <row r="2" ht="15" customHeight="1" s="30">
      <c r="A2" s="38" t="inlineStr">
        <is>
          <t>Source: HO-IS-2025.</t>
        </is>
      </c>
    </row>
    <row r="4" ht="15" customHeight="1" s="30">
      <c r="A4" s="36" t="inlineStr">
        <is>
          <t>Metric</t>
        </is>
      </c>
      <c r="B4" s="36" t="inlineStr">
        <is>
          <t>Value</t>
        </is>
      </c>
      <c r="C4" s="36" t="inlineStr">
        <is>
          <t>Notes</t>
        </is>
      </c>
      <c r="D4" s="36" t="inlineStr">
        <is>
          <t>Source Key</t>
        </is>
      </c>
    </row>
    <row r="5" ht="15" customHeight="1" s="30">
      <c r="A5" s="39" t="inlineStr">
        <is>
          <t>Asylum applications</t>
        </is>
      </c>
      <c r="B5" s="40" t="n">
        <v>82100</v>
      </c>
      <c r="C5" s="39" t="inlineStr">
        <is>
          <t>Relating to 100,600 individuals</t>
        </is>
      </c>
      <c r="D5" s="39" t="inlineStr">
        <is>
          <t>HO-IS-2025</t>
        </is>
      </c>
    </row>
    <row r="6" ht="15" customHeight="1" s="30">
      <c r="A6" s="39" t="inlineStr">
        <is>
          <t>Initial decisions</t>
        </is>
      </c>
      <c r="B6" s="40" t="n">
        <v>135151</v>
      </c>
      <c r="C6" s="39" t="inlineStr">
        <is>
          <t>Up 56% on YE Dec 2024</t>
        </is>
      </c>
      <c r="D6" s="39" t="inlineStr">
        <is>
          <t>HO-IS-2025</t>
        </is>
      </c>
    </row>
    <row r="7" ht="15" customHeight="1" s="30">
      <c r="A7" s="39" t="inlineStr">
        <is>
          <t>Grants of refugee/humanitarian protection</t>
        </is>
      </c>
      <c r="B7" s="40" t="n">
        <v>54887</v>
      </c>
      <c r="C7" s="39" t="inlineStr">
        <is>
          <t>At initial decision; up 35%</t>
        </is>
      </c>
      <c r="D7" s="39" t="inlineStr">
        <is>
          <t>HO-IS-2025</t>
        </is>
      </c>
    </row>
    <row r="8" ht="15" customHeight="1" s="30">
      <c r="A8" s="39" t="inlineStr">
        <is>
          <t>Initial-decision grant rate</t>
        </is>
      </c>
      <c r="B8" s="39" t="inlineStr">
        <is>
          <t>42%</t>
        </is>
      </c>
      <c r="C8" s="39" t="inlineStr">
        <is>
          <t>Down on YE Dec 2024</t>
        </is>
      </c>
      <c r="D8" s="39" t="inlineStr">
        <is>
          <t>HO-IS-2025</t>
        </is>
      </c>
    </row>
    <row r="9" ht="15" customHeight="1" s="30">
      <c r="A9" s="39" t="inlineStr">
        <is>
          <t>Backlog awaiting initial decision</t>
        </is>
      </c>
      <c r="B9" s="39" t="inlineStr">
        <is>
          <t>48,700-64,426</t>
        </is>
      </c>
      <c r="C9" s="39" t="inlineStr">
        <is>
          <t>Lowest since 2020</t>
        </is>
      </c>
      <c r="D9" s="39" t="inlineStr">
        <is>
          <t>HO-IS-2025</t>
        </is>
      </c>
    </row>
    <row r="10" ht="15" customHeight="1" s="30">
      <c r="A10" s="39" t="inlineStr">
        <is>
          <t>Small boat arrivals</t>
        </is>
      </c>
      <c r="B10" s="40" t="n">
        <v>41262</v>
      </c>
      <c r="C10" s="39" t="inlineStr">
        <is>
          <t>Up 13%</t>
        </is>
      </c>
      <c r="D10" s="39" t="inlineStr">
        <is>
          <t>HO-IS-2025</t>
        </is>
      </c>
    </row>
    <row r="11" ht="15" customHeight="1" s="30">
      <c r="A11" s="39" t="inlineStr">
        <is>
          <t>People in asylum support (June 2025 snapshot)</t>
        </is>
      </c>
      <c r="B11" s="40" t="n">
        <v>106000</v>
      </c>
      <c r="C11" s="39" t="inlineStr">
        <is>
          <t>All accommodation types</t>
        </is>
      </c>
      <c r="D11" s="39" t="inlineStr">
        <is>
          <t>HO-IS-2025</t>
        </is>
      </c>
    </row>
  </sheetData>
  <printOptions horizontalCentered="0" verticalCentered="0" headings="0" gridLines="0" gridLinesSet="1"/>
  <pageMargins left="0.75" right="0.75" top="1" bottom="1" header="0.511811023622047" footer="0.511811023622047"/>
  <pageSetup orientation="portrait" paperSize="9" scale="100" fitToHeight="1" fitToWidth="1" pageOrder="downThenOver" blackAndWhite="0" draft="0" horizontalDpi="300" verticalDpi="300" copies="1"/>
</worksheet>
</file>

<file path=xl/worksheets/sheet13.xml><?xml version="1.0" encoding="utf-8"?>
<worksheet xmlns="http://schemas.openxmlformats.org/spreadsheetml/2006/main">
  <sheetPr filterMode="0">
    <outlinePr summaryBelow="1" summaryRight="1"/>
    <pageSetUpPr fitToPage="0"/>
  </sheetPr>
  <dimension ref="A1:E32"/>
  <sheetViews>
    <sheetView showFormulas="0" showGridLines="1" showRowColHeaders="1" showZeros="1" rightToLeft="0" tabSelected="0" showOutlineSymbols="1" defaultGridColor="1" view="normal" topLeftCell="A1" colorId="64" zoomScale="100" zoomScaleNormal="100" zoomScalePageLayoutView="100" workbookViewId="0">
      <selection pane="topLeft" activeCell="A1" activeCellId="0" sqref="A1"/>
    </sheetView>
  </sheetViews>
  <sheetFormatPr baseColWidth="8" defaultColWidth="8.6796875" defaultRowHeight="15" zeroHeight="0" outlineLevelRow="0"/>
  <cols>
    <col width="42" customWidth="1" style="29" min="1" max="1"/>
    <col width="22" customWidth="1" style="29" min="2" max="2"/>
    <col width="28" customWidth="1" style="29" min="3" max="3"/>
    <col width="22" customWidth="1" style="29" min="4" max="5"/>
  </cols>
  <sheetData>
    <row r="1" ht="17.35" customHeight="1" s="30">
      <c r="A1" s="31" t="inlineStr">
        <is>
          <t>Asylum support costs</t>
        </is>
      </c>
    </row>
    <row r="3" ht="15" customHeight="1" s="30">
      <c r="A3" s="33" t="inlineStr">
        <is>
          <t>Total asylum support spend (Home Office annual report)</t>
        </is>
      </c>
    </row>
    <row r="4" ht="15" customHeight="1" s="30">
      <c r="A4" s="36" t="inlineStr">
        <is>
          <t>Period</t>
        </is>
      </c>
      <c r="B4" s="36" t="inlineStr">
        <is>
          <t>Total spend (£)</t>
        </is>
      </c>
      <c r="C4" s="36" t="inlineStr">
        <is>
          <t>Hotel cost component (£)</t>
        </is>
      </c>
      <c r="D4" s="36" t="inlineStr">
        <is>
          <t>Daily hotel cost (£)</t>
        </is>
      </c>
      <c r="E4" s="36" t="inlineStr">
        <is>
          <t>Source Key</t>
        </is>
      </c>
    </row>
    <row r="5" ht="15" customHeight="1" s="30">
      <c r="A5" s="39" t="inlineStr">
        <is>
          <t>FY 2024-25</t>
        </is>
      </c>
      <c r="B5" s="46" t="n">
        <v>4000000000</v>
      </c>
      <c r="C5" s="46" t="n">
        <v>2100000000</v>
      </c>
      <c r="D5" s="46" t="n">
        <v>5770000</v>
      </c>
      <c r="E5" s="39" t="inlineStr">
        <is>
          <t>HO-AR-2024-25</t>
        </is>
      </c>
    </row>
    <row r="6" ht="15" customHeight="1" s="30">
      <c r="A6" s="39" t="inlineStr">
        <is>
          <t>FY 2023-24</t>
        </is>
      </c>
      <c r="B6" s="46" t="n">
        <v>4700000000</v>
      </c>
      <c r="C6" s="46" t="n">
        <v>3000000000</v>
      </c>
      <c r="D6" s="46" t="n">
        <v>8300000</v>
      </c>
      <c r="E6" s="39" t="inlineStr">
        <is>
          <t>HO-AR-2024-25</t>
        </is>
      </c>
    </row>
    <row r="9" ht="15" customHeight="1" s="30">
      <c r="A9" s="33" t="inlineStr">
        <is>
          <t>Unit costs (per person per day)</t>
        </is>
      </c>
    </row>
    <row r="10" ht="15" customHeight="1" s="30">
      <c r="A10" s="36" t="inlineStr">
        <is>
          <t>Accommodation type</t>
        </is>
      </c>
      <c r="B10" s="36" t="inlineStr">
        <is>
          <t>Cost per person per day (£)</t>
        </is>
      </c>
      <c r="C10" s="36" t="inlineStr">
        <is>
          <t>Cost differential</t>
        </is>
      </c>
      <c r="D10" s="36" t="inlineStr">
        <is>
          <t>Source Key</t>
        </is>
      </c>
    </row>
    <row r="11" ht="15" customHeight="1" s="30">
      <c r="A11" s="39" t="inlineStr">
        <is>
          <t>Hotel accommodation</t>
        </is>
      </c>
      <c r="B11" s="46" t="n">
        <v>170</v>
      </c>
      <c r="C11" s="39" t="inlineStr">
        <is>
          <t>(see below)</t>
        </is>
      </c>
      <c r="D11" s="39" t="inlineStr">
        <is>
          <t>HO-AR-2024-25</t>
        </is>
      </c>
    </row>
    <row r="12" ht="15" customHeight="1" s="30">
      <c r="A12" s="39" t="inlineStr">
        <is>
          <t>Dispersal/initial/contingency</t>
        </is>
      </c>
      <c r="B12" s="46" t="n">
        <v>27</v>
      </c>
      <c r="C12" s="39" t="inlineStr">
        <is>
          <t>(see below)</t>
        </is>
      </c>
      <c r="D12" s="39" t="inlineStr">
        <is>
          <t>HO-AR-2024-25</t>
        </is>
      </c>
    </row>
    <row r="13" ht="15" customHeight="1" s="30">
      <c r="A13" s="39" t="inlineStr">
        <is>
          <t>Ratio (workbook calc)</t>
        </is>
      </c>
      <c r="B13" s="51">
        <f>B11/B12</f>
        <v/>
      </c>
      <c r="C13" s="39" t="inlineStr">
        <is>
          <t>Hotel : dispersal cost ratio</t>
        </is>
      </c>
      <c r="D13" s="39" t="inlineStr">
        <is>
          <t>Workbook calculation from B11 and B12</t>
        </is>
      </c>
    </row>
    <row r="15" ht="15" customHeight="1" s="30">
      <c r="A15" s="33" t="inlineStr">
        <is>
          <t>Accommodation breakdown (June 2025 snapshot)</t>
        </is>
      </c>
    </row>
    <row r="16" ht="15" customHeight="1" s="30">
      <c r="A16" s="36" t="inlineStr">
        <is>
          <t>Accommodation type</t>
        </is>
      </c>
      <c r="B16" s="36" t="inlineStr">
        <is>
          <t>People</t>
        </is>
      </c>
      <c r="C16" s="36" t="inlineStr">
        <is>
          <t>Share</t>
        </is>
      </c>
      <c r="D16" s="36" t="inlineStr">
        <is>
          <t>Source Key</t>
        </is>
      </c>
    </row>
    <row r="17" ht="15" customHeight="1" s="30">
      <c r="A17" s="39" t="inlineStr">
        <is>
          <t>In hotels</t>
        </is>
      </c>
      <c r="B17" s="39" t="n">
        <v>32000</v>
      </c>
      <c r="C17" s="39" t="inlineStr">
        <is>
          <t>30%</t>
        </is>
      </c>
      <c r="D17" s="39" t="inlineStr">
        <is>
          <t>HO-IS-2025</t>
        </is>
      </c>
    </row>
    <row r="18" ht="15" customHeight="1" s="30">
      <c r="A18" s="39" t="inlineStr">
        <is>
          <t>Dispersal/initial/contingency</t>
        </is>
      </c>
      <c r="B18" s="39" t="n">
        <v>71000</v>
      </c>
      <c r="C18" s="39" t="inlineStr">
        <is>
          <t>67%</t>
        </is>
      </c>
      <c r="D18" s="39" t="inlineStr">
        <is>
          <t>HO-IS-2025</t>
        </is>
      </c>
    </row>
    <row r="19" ht="15" customHeight="1" s="30">
      <c r="A19" s="39" t="inlineStr">
        <is>
          <t>Subsistence-only</t>
        </is>
      </c>
      <c r="B19" s="39" t="inlineStr">
        <is>
          <t>(not stated)</t>
        </is>
      </c>
      <c r="C19" s="39" t="inlineStr">
        <is>
          <t>3%</t>
        </is>
      </c>
      <c r="D19" s="39" t="inlineStr">
        <is>
          <t>HO-IS-2025</t>
        </is>
      </c>
    </row>
    <row r="22" ht="15" customHeight="1" s="30">
      <c r="A22" s="33" t="inlineStr">
        <is>
          <t>Contracts overrun (NAO May 2025)</t>
        </is>
      </c>
    </row>
    <row r="23" ht="15" customHeight="1" s="30">
      <c r="A23" s="36" t="inlineStr">
        <is>
          <t>Estimate</t>
        </is>
      </c>
      <c r="B23" s="36" t="inlineStr">
        <is>
          <t>Value (£bn)</t>
        </is>
      </c>
      <c r="C23" s="36" t="inlineStr">
        <is>
          <t>Source Key</t>
        </is>
      </c>
    </row>
    <row r="24" ht="15" customHeight="1" s="30">
      <c r="A24" s="39" t="inlineStr">
        <is>
          <t>Original 2019-2029 contract estimate</t>
        </is>
      </c>
      <c r="B24" s="52" t="n">
        <v>4.5</v>
      </c>
      <c r="C24" s="39" t="inlineStr">
        <is>
          <t>NAO-2025-05</t>
        </is>
      </c>
    </row>
    <row r="25" ht="15" customHeight="1" s="30">
      <c r="A25" s="39" t="inlineStr">
        <is>
          <t>Current expected total over contract period</t>
        </is>
      </c>
      <c r="B25" s="52" t="n">
        <v>15.3</v>
      </c>
      <c r="C25" s="39" t="inlineStr">
        <is>
          <t>NAO-2025-05</t>
        </is>
      </c>
    </row>
    <row r="26" ht="15" customHeight="1" s="30">
      <c r="A26" s="39" t="inlineStr">
        <is>
          <t>Three providers' reported profit (May 2025)</t>
        </is>
      </c>
      <c r="B26" s="52" t="n">
        <v>0.38</v>
      </c>
      <c r="C26" s="39" t="inlineStr">
        <is>
          <t>NAO-2025-05 / HAC-2025</t>
        </is>
      </c>
    </row>
    <row r="27" ht="15" customHeight="1" s="30">
      <c r="A27" s="39" t="inlineStr">
        <is>
          <t>Overrun ratio (workbook calc)</t>
        </is>
      </c>
      <c r="B27" s="51">
        <f>B25/B24</f>
        <v/>
      </c>
      <c r="C27" s="39" t="inlineStr">
        <is>
          <t>Workbook calculation from B24 and B25</t>
        </is>
      </c>
    </row>
    <row r="30" ht="15" customHeight="1" s="30">
      <c r="A30" s="33" t="inlineStr">
        <is>
          <t>Hotel share of contract spend (HAC October 2025)</t>
        </is>
      </c>
    </row>
    <row r="31" ht="23.85" customHeight="1" s="30">
      <c r="A31" s="42" t="inlineStr">
        <is>
          <t>Hotels as share of 2024-25 accommodation contract spend</t>
        </is>
      </c>
      <c r="B31" s="42" t="inlineStr">
        <is>
          <t>76%</t>
        </is>
      </c>
      <c r="C31" s="42" t="inlineStr">
        <is>
          <t>HAC-2025</t>
        </is>
      </c>
    </row>
    <row r="32" ht="23.85" customHeight="1" s="30">
      <c r="A32" s="42" t="inlineStr">
        <is>
          <t>People in hotels as share of all asylum accommodation</t>
        </is>
      </c>
      <c r="B32" s="42" t="inlineStr">
        <is>
          <t>35%</t>
        </is>
      </c>
      <c r="C32" s="42" t="inlineStr">
        <is>
          <t>HAC-2025</t>
        </is>
      </c>
    </row>
  </sheetData>
  <printOptions horizontalCentered="0" verticalCentered="0" headings="0" gridLines="0" gridLinesSet="1"/>
  <pageMargins left="0.75" right="0.75" top="1" bottom="1" header="0.511811023622047" footer="0.511811023622047"/>
  <pageSetup orientation="portrait" paperSize="9" scale="100" fitToHeight="1" fitToWidth="1" pageOrder="downThenOver" blackAndWhite="0" draft="0" horizontalDpi="300" verticalDpi="300" copies="1"/>
</worksheet>
</file>

<file path=xl/worksheets/sheet14.xml><?xml version="1.0" encoding="utf-8"?>
<worksheet xmlns="http://schemas.openxmlformats.org/spreadsheetml/2006/main">
  <sheetPr filterMode="0">
    <outlinePr summaryBelow="1" summaryRight="1"/>
    <pageSetUpPr fitToPage="0"/>
  </sheetPr>
  <dimension ref="A1:D18"/>
  <sheetViews>
    <sheetView showFormulas="0" showGridLines="1" showRowColHeaders="1" showZeros="1" rightToLeft="0" tabSelected="0" showOutlineSymbols="1" defaultGridColor="1" view="normal" topLeftCell="A1" colorId="64" zoomScale="100" zoomScaleNormal="100" zoomScalePageLayoutView="100" workbookViewId="0">
      <selection pane="topLeft" activeCell="A1" activeCellId="0" sqref="A1"/>
    </sheetView>
  </sheetViews>
  <sheetFormatPr baseColWidth="8" defaultColWidth="8.6796875" defaultRowHeight="15" zeroHeight="0" outlineLevelRow="0"/>
  <cols>
    <col width="10" customWidth="1" style="29" min="1" max="1"/>
    <col width="22" customWidth="1" style="29" min="2" max="4"/>
  </cols>
  <sheetData>
    <row r="1" ht="17.35" customHeight="1" s="30">
      <c r="A1" s="31" t="inlineStr">
        <is>
          <t>Top nationalities — asylum applications and small boat arrivals (2025)</t>
        </is>
      </c>
    </row>
    <row r="2" ht="15" customHeight="1" s="30">
      <c r="A2" s="38" t="inlineStr">
        <is>
          <t>Source: HO-IS-2025.</t>
        </is>
      </c>
    </row>
    <row r="4" ht="15" customHeight="1" s="30">
      <c r="A4" s="33" t="inlineStr">
        <is>
          <t>Top 5 asylum-applicant nationalities (2025)</t>
        </is>
      </c>
    </row>
    <row r="5" ht="15" customHeight="1" s="30">
      <c r="A5" s="36" t="inlineStr">
        <is>
          <t>Rank</t>
        </is>
      </c>
      <c r="B5" s="36" t="inlineStr">
        <is>
          <t>Nationality</t>
        </is>
      </c>
      <c r="C5" s="36" t="inlineStr">
        <is>
          <t>Share of applications</t>
        </is>
      </c>
      <c r="D5" s="36" t="inlineStr">
        <is>
          <t>Source Key</t>
        </is>
      </c>
    </row>
    <row r="6" ht="15" customHeight="1" s="30">
      <c r="A6" s="39" t="n">
        <v>1</v>
      </c>
      <c r="B6" s="39" t="inlineStr">
        <is>
          <t>Pakistani</t>
        </is>
      </c>
      <c r="C6" s="39" t="inlineStr">
        <is>
          <t>11%</t>
        </is>
      </c>
      <c r="D6" s="39" t="inlineStr">
        <is>
          <t>HO-IS-2025</t>
        </is>
      </c>
    </row>
    <row r="7" ht="15" customHeight="1" s="30">
      <c r="A7" s="39" t="n">
        <v>2</v>
      </c>
      <c r="B7" s="39" t="inlineStr">
        <is>
          <t>Eritrean</t>
        </is>
      </c>
      <c r="C7" s="39" t="inlineStr">
        <is>
          <t>9%</t>
        </is>
      </c>
      <c r="D7" s="39" t="inlineStr">
        <is>
          <t>HO-IS-2025</t>
        </is>
      </c>
    </row>
    <row r="8" ht="15" customHeight="1" s="30">
      <c r="A8" s="39" t="n">
        <v>3</v>
      </c>
      <c r="B8" s="39" t="inlineStr">
        <is>
          <t>Iranian</t>
        </is>
      </c>
      <c r="C8" s="39" t="inlineStr">
        <is>
          <t>7%</t>
        </is>
      </c>
      <c r="D8" s="39" t="inlineStr">
        <is>
          <t>HO-IS-2025</t>
        </is>
      </c>
    </row>
    <row r="9" ht="15" customHeight="1" s="30">
      <c r="A9" s="39" t="n">
        <v>4</v>
      </c>
      <c r="B9" s="39" t="inlineStr">
        <is>
          <t>Afghan</t>
        </is>
      </c>
      <c r="C9" s="39" t="inlineStr">
        <is>
          <t>6%</t>
        </is>
      </c>
      <c r="D9" s="39" t="inlineStr">
        <is>
          <t>HO-IS-2025</t>
        </is>
      </c>
    </row>
    <row r="10" ht="15" customHeight="1" s="30">
      <c r="A10" s="39" t="n">
        <v>5</v>
      </c>
      <c r="B10" s="39" t="inlineStr">
        <is>
          <t>Bangladeshi</t>
        </is>
      </c>
      <c r="C10" s="39" t="inlineStr">
        <is>
          <t>6%</t>
        </is>
      </c>
      <c r="D10" s="39" t="inlineStr">
        <is>
          <t>HO-IS-2025</t>
        </is>
      </c>
    </row>
    <row r="12" ht="15" customHeight="1" s="30">
      <c r="A12" s="33" t="inlineStr">
        <is>
          <t>Top 5 small boat arrival nationalities (2025)</t>
        </is>
      </c>
    </row>
    <row r="13" ht="15" customHeight="1" s="30">
      <c r="A13" s="36" t="inlineStr">
        <is>
          <t>Rank</t>
        </is>
      </c>
      <c r="B13" s="36" t="inlineStr">
        <is>
          <t>Nationality</t>
        </is>
      </c>
      <c r="C13" s="36" t="inlineStr">
        <is>
          <t>Share of applications</t>
        </is>
      </c>
      <c r="D13" s="36" t="inlineStr">
        <is>
          <t>Source Key</t>
        </is>
      </c>
    </row>
    <row r="14" ht="15" customHeight="1" s="30">
      <c r="A14" s="39" t="n">
        <v>1</v>
      </c>
      <c r="B14" s="39" t="inlineStr">
        <is>
          <t>Eritrean</t>
        </is>
      </c>
      <c r="C14" s="39" t="inlineStr">
        <is>
          <t>19%</t>
        </is>
      </c>
      <c r="D14" s="39" t="inlineStr">
        <is>
          <t>HO-IS-2025</t>
        </is>
      </c>
    </row>
    <row r="15" ht="15" customHeight="1" s="30">
      <c r="A15" s="39" t="n">
        <v>2</v>
      </c>
      <c r="B15" s="39" t="inlineStr">
        <is>
          <t>Afghan</t>
        </is>
      </c>
      <c r="C15" s="39" t="inlineStr">
        <is>
          <t>12%</t>
        </is>
      </c>
      <c r="D15" s="39" t="inlineStr">
        <is>
          <t>HO-IS-2025</t>
        </is>
      </c>
    </row>
    <row r="16" ht="15" customHeight="1" s="30">
      <c r="A16" s="39" t="n">
        <v>3</v>
      </c>
      <c r="B16" s="39" t="inlineStr">
        <is>
          <t>Iranian</t>
        </is>
      </c>
      <c r="C16" s="39" t="inlineStr">
        <is>
          <t>11%</t>
        </is>
      </c>
      <c r="D16" s="39" t="inlineStr">
        <is>
          <t>HO-IS-2025</t>
        </is>
      </c>
    </row>
    <row r="17" ht="15" customHeight="1" s="30">
      <c r="A17" s="39" t="n">
        <v>4</v>
      </c>
      <c r="B17" s="39" t="inlineStr">
        <is>
          <t>Sudanese</t>
        </is>
      </c>
      <c r="C17" s="39" t="inlineStr">
        <is>
          <t>11%</t>
        </is>
      </c>
      <c r="D17" s="39" t="inlineStr">
        <is>
          <t>HO-IS-2025</t>
        </is>
      </c>
    </row>
    <row r="18" ht="15" customHeight="1" s="30">
      <c r="A18" s="39" t="n">
        <v>5</v>
      </c>
      <c r="B18" s="39" t="inlineStr">
        <is>
          <t>Somali</t>
        </is>
      </c>
      <c r="C18" s="39" t="inlineStr">
        <is>
          <t>9%</t>
        </is>
      </c>
      <c r="D18" s="39" t="inlineStr">
        <is>
          <t>HO-IS-2025</t>
        </is>
      </c>
    </row>
  </sheetData>
  <printOptions horizontalCentered="0" verticalCentered="0" headings="0" gridLines="0" gridLinesSet="1"/>
  <pageMargins left="0.75" right="0.75" top="1" bottom="1" header="0.511811023622047" footer="0.511811023622047"/>
  <pageSetup orientation="portrait" paperSize="9" scale="100" fitToHeight="1" fitToWidth="1" pageOrder="downThenOver" blackAndWhite="0" draft="0" horizontalDpi="300" verticalDpi="300" copies="1"/>
</worksheet>
</file>

<file path=xl/worksheets/sheet15.xml><?xml version="1.0" encoding="utf-8"?>
<worksheet xmlns="http://schemas.openxmlformats.org/spreadsheetml/2006/main">
  <sheetPr filterMode="0">
    <outlinePr summaryBelow="1" summaryRight="1"/>
    <pageSetUpPr fitToPage="0"/>
  </sheetPr>
  <dimension ref="A1:D10"/>
  <sheetViews>
    <sheetView showFormulas="0" showGridLines="1" showRowColHeaders="1" showZeros="1" rightToLeft="0" tabSelected="0" showOutlineSymbols="1" defaultGridColor="1" view="normal" topLeftCell="A1" colorId="64" zoomScale="100" zoomScaleNormal="100" zoomScalePageLayoutView="100" workbookViewId="0">
      <selection pane="topLeft" activeCell="A1" activeCellId="0" sqref="A1"/>
    </sheetView>
  </sheetViews>
  <sheetFormatPr baseColWidth="8" defaultColWidth="8.6796875" defaultRowHeight="15" zeroHeight="0" outlineLevelRow="0"/>
  <cols>
    <col width="22" customWidth="1" style="29" min="1" max="2"/>
    <col width="35" customWidth="1" style="29" min="3" max="3"/>
    <col width="22" customWidth="1" style="29" min="4" max="4"/>
  </cols>
  <sheetData>
    <row r="1" ht="17.35" customHeight="1" s="30">
      <c r="A1" s="31" t="inlineStr">
        <is>
          <t>Asylum grant rates by nationality — year ending September 2025</t>
        </is>
      </c>
    </row>
    <row r="2" ht="15" customHeight="1" s="30">
      <c r="A2" s="38" t="inlineStr">
        <is>
          <t>Source: HO-IS-2025. Initial decision grant rates.</t>
        </is>
      </c>
    </row>
    <row r="4" ht="15" customHeight="1" s="30">
      <c r="A4" s="36" t="inlineStr">
        <is>
          <t>Nationality</t>
        </is>
      </c>
      <c r="B4" s="36" t="inlineStr">
        <is>
          <t>Grant rate</t>
        </is>
      </c>
      <c r="C4" s="36" t="inlineStr">
        <is>
          <t>Notes</t>
        </is>
      </c>
      <c r="D4" s="36" t="inlineStr">
        <is>
          <t>Source Key</t>
        </is>
      </c>
    </row>
    <row r="5" ht="15" customHeight="1" s="30">
      <c r="A5" s="39" t="inlineStr">
        <is>
          <t>Sudanese</t>
        </is>
      </c>
      <c r="B5" s="39" t="inlineStr">
        <is>
          <t>96%</t>
        </is>
      </c>
      <c r="C5" s="39" t="inlineStr">
        <is>
          <t>Highest grant rate</t>
        </is>
      </c>
      <c r="D5" s="39" t="inlineStr">
        <is>
          <t>HO-IS-2025</t>
        </is>
      </c>
    </row>
    <row r="6" ht="15" customHeight="1" s="30">
      <c r="A6" s="39" t="inlineStr">
        <is>
          <t>Eritrean</t>
        </is>
      </c>
      <c r="B6" s="39" t="inlineStr">
        <is>
          <t>88%</t>
        </is>
      </c>
      <c r="C6" s="39" t="n"/>
      <c r="D6" s="39" t="inlineStr">
        <is>
          <t>HO-IS-2025</t>
        </is>
      </c>
    </row>
    <row r="7" ht="15" customHeight="1" s="30">
      <c r="A7" s="39" t="inlineStr">
        <is>
          <t>Afghan</t>
        </is>
      </c>
      <c r="B7" s="39" t="inlineStr">
        <is>
          <t>40%</t>
        </is>
      </c>
      <c r="C7" s="39" t="inlineStr">
        <is>
          <t>Down from 96% previous year</t>
        </is>
      </c>
      <c r="D7" s="39" t="inlineStr">
        <is>
          <t>HO-IS-2025</t>
        </is>
      </c>
    </row>
    <row r="8" ht="15" customHeight="1" s="30">
      <c r="A8" s="39" t="inlineStr">
        <is>
          <t>Turkey</t>
        </is>
      </c>
      <c r="B8" s="39" t="inlineStr">
        <is>
          <t>19%</t>
        </is>
      </c>
      <c r="C8" s="39" t="n"/>
      <c r="D8" s="39" t="inlineStr">
        <is>
          <t>HO-IS-2025</t>
        </is>
      </c>
    </row>
    <row r="9" ht="15" customHeight="1" s="30">
      <c r="A9" s="39" t="inlineStr">
        <is>
          <t>Bangladesh</t>
        </is>
      </c>
      <c r="B9" s="39" t="inlineStr">
        <is>
          <t>18%</t>
        </is>
      </c>
      <c r="C9" s="39" t="n"/>
      <c r="D9" s="39" t="inlineStr">
        <is>
          <t>HO-IS-2025</t>
        </is>
      </c>
    </row>
    <row r="10" ht="15" customHeight="1" s="30">
      <c r="A10" s="39" t="inlineStr">
        <is>
          <t>India</t>
        </is>
      </c>
      <c r="B10" s="39" t="inlineStr">
        <is>
          <t>1%</t>
        </is>
      </c>
      <c r="C10" s="39" t="inlineStr">
        <is>
          <t>Lowest grant rate</t>
        </is>
      </c>
      <c r="D10" s="39" t="inlineStr">
        <is>
          <t>HO-IS-2025</t>
        </is>
      </c>
    </row>
  </sheetData>
  <printOptions horizontalCentered="0" verticalCentered="0" headings="0" gridLines="0" gridLinesSet="1"/>
  <pageMargins left="0.75" right="0.75" top="1" bottom="1" header="0.511811023622047" footer="0.511811023622047"/>
  <pageSetup orientation="portrait" paperSize="9" scale="100" fitToHeight="1" fitToWidth="1" pageOrder="downThenOver" blackAndWhite="0" draft="0" horizontalDpi="300" verticalDpi="300" copies="1"/>
</worksheet>
</file>

<file path=xl/worksheets/sheet16.xml><?xml version="1.0" encoding="utf-8"?>
<worksheet xmlns="http://schemas.openxmlformats.org/spreadsheetml/2006/main">
  <sheetPr filterMode="0">
    <outlinePr summaryBelow="1" summaryRight="1"/>
    <pageSetUpPr fitToPage="0"/>
  </sheetPr>
  <dimension ref="A1:D38"/>
  <sheetViews>
    <sheetView showFormulas="0" showGridLines="1" showRowColHeaders="1" showZeros="1" rightToLeft="0" tabSelected="0" showOutlineSymbols="1" defaultGridColor="1" view="normal" topLeftCell="A1" colorId="64" zoomScale="100" zoomScaleNormal="100" zoomScalePageLayoutView="100" workbookViewId="0">
      <selection pane="topLeft" activeCell="A1" activeCellId="0" sqref="A1"/>
    </sheetView>
  </sheetViews>
  <sheetFormatPr baseColWidth="8" defaultColWidth="8.6796875" defaultRowHeight="15" zeroHeight="0" outlineLevelRow="0"/>
  <cols>
    <col width="50" customWidth="1" style="29" min="1" max="1"/>
    <col width="25" customWidth="1" style="29" min="2" max="2"/>
    <col width="30" customWidth="1" style="29" min="3" max="3"/>
    <col width="22" customWidth="1" style="29" min="4" max="4"/>
  </cols>
  <sheetData>
    <row r="1" ht="17.35" customHeight="1" s="30">
      <c r="A1" s="31" t="inlineStr">
        <is>
          <t>Returns and removals — year ending December 2025</t>
        </is>
      </c>
    </row>
    <row r="2" ht="15" customHeight="1" s="30">
      <c r="A2" s="38" t="inlineStr">
        <is>
          <t>Source: HO-IS-2025; HOL-CBP-10157.</t>
        </is>
      </c>
    </row>
    <row r="4" ht="15" customHeight="1" s="30">
      <c r="A4" s="33" t="inlineStr">
        <is>
          <t>Volumes</t>
        </is>
      </c>
    </row>
    <row r="5" ht="15" customHeight="1" s="30">
      <c r="A5" s="36" t="inlineStr">
        <is>
          <t>Type of return</t>
        </is>
      </c>
      <c r="B5" s="36" t="inlineStr">
        <is>
          <t>Volume</t>
        </is>
      </c>
      <c r="C5" s="36" t="inlineStr">
        <is>
          <t>Notes</t>
        </is>
      </c>
      <c r="D5" s="36" t="inlineStr">
        <is>
          <t>Source Key</t>
        </is>
      </c>
    </row>
    <row r="6" ht="15" customHeight="1" s="30">
      <c r="A6" s="39" t="inlineStr">
        <is>
          <t>Total returns (Migration Observatory)</t>
        </is>
      </c>
      <c r="B6" s="40" t="n">
        <v>38000</v>
      </c>
      <c r="C6" s="39" t="inlineStr">
        <is>
          <t>Approximate; combines all categories</t>
        </is>
      </c>
      <c r="D6" s="39" t="inlineStr">
        <is>
          <t>MIGOBS-VARIOUS</t>
        </is>
      </c>
    </row>
    <row r="7" ht="15" customHeight="1" s="30">
      <c r="A7" s="39" t="inlineStr">
        <is>
          <t>Enforced returns</t>
        </is>
      </c>
      <c r="B7" s="40" t="n">
        <v>9914</v>
      </c>
      <c r="C7" s="39" t="inlineStr">
        <is>
          <t>Up 21%</t>
        </is>
      </c>
      <c r="D7" s="39" t="inlineStr">
        <is>
          <t>HO-IS-2025</t>
        </is>
      </c>
    </row>
    <row r="8" ht="15" customHeight="1" s="30">
      <c r="A8" s="39" t="inlineStr">
        <is>
          <t>Voluntary returns (government-assisted)</t>
        </is>
      </c>
      <c r="B8" s="40" t="n">
        <v>11900</v>
      </c>
      <c r="C8" s="39" t="inlineStr">
        <is>
          <t>FY 2024 figure</t>
        </is>
      </c>
      <c r="D8" s="39" t="inlineStr">
        <is>
          <t>HO-IS-2025</t>
        </is>
      </c>
    </row>
    <row r="9" ht="15" customHeight="1" s="30">
      <c r="A9" s="39" t="inlineStr">
        <is>
          <t>Other verified returns (data-matched)</t>
        </is>
      </c>
      <c r="B9" s="40" t="n">
        <v>14100</v>
      </c>
      <c r="C9" s="39" t="inlineStr">
        <is>
          <t>FY 2024 figure</t>
        </is>
      </c>
      <c r="D9" s="39" t="inlineStr">
        <is>
          <t>HO-IS-2025</t>
        </is>
      </c>
    </row>
    <row r="10" ht="15" customHeight="1" s="30">
      <c r="A10" s="39" t="inlineStr">
        <is>
          <t>FNO returns</t>
        </is>
      </c>
      <c r="B10" s="39" t="inlineStr">
        <is>
          <t>(highest since 2018)</t>
        </is>
      </c>
      <c r="C10" s="39" t="inlineStr">
        <is>
          <t>Foreign National Offender</t>
        </is>
      </c>
      <c r="D10" s="39" t="inlineStr">
        <is>
          <t>HO-IS-2025</t>
        </is>
      </c>
    </row>
    <row r="13" ht="15" customHeight="1" s="30">
      <c r="A13" s="33" t="inlineStr">
        <is>
          <t>Cost per return (FY 2024-25)</t>
        </is>
      </c>
    </row>
    <row r="14" ht="15" customHeight="1" s="30">
      <c r="A14" s="36" t="inlineStr">
        <is>
          <t>Type</t>
        </is>
      </c>
      <c r="B14" s="36" t="inlineStr">
        <is>
          <t>Cost per return (£)</t>
        </is>
      </c>
      <c r="C14" s="36" t="inlineStr">
        <is>
          <t>Source Key</t>
        </is>
      </c>
    </row>
    <row r="15" ht="15" customHeight="1" s="30">
      <c r="A15" s="39" t="inlineStr">
        <is>
          <t>Enforced return</t>
        </is>
      </c>
      <c r="B15" s="46" t="n">
        <v>48800</v>
      </c>
      <c r="C15" s="39" t="inlineStr">
        <is>
          <t>HO-IS-2025</t>
        </is>
      </c>
    </row>
    <row r="16" ht="15" customHeight="1" s="30">
      <c r="A16" s="39" t="inlineStr">
        <is>
          <t>Voluntary return (government-assisted)</t>
        </is>
      </c>
      <c r="B16" s="46" t="n">
        <v>4300</v>
      </c>
      <c r="C16" s="39" t="inlineStr">
        <is>
          <t>HO-IS-2025</t>
        </is>
      </c>
    </row>
    <row r="17" ht="15" customHeight="1" s="30">
      <c r="A17" s="39" t="inlineStr">
        <is>
          <t>Cost ratio (workbook calc)</t>
        </is>
      </c>
      <c r="B17" s="51">
        <f>B15/B16</f>
        <v/>
      </c>
      <c r="C17" s="39" t="inlineStr">
        <is>
          <t>Workbook calculation</t>
        </is>
      </c>
    </row>
    <row r="20" ht="15" customHeight="1" s="30">
      <c r="A20" s="33" t="inlineStr">
        <is>
          <t>Detention capacity</t>
        </is>
      </c>
    </row>
    <row r="21" ht="15" customHeight="1" s="30">
      <c r="A21" s="36" t="inlineStr">
        <is>
          <t>Metric</t>
        </is>
      </c>
      <c r="B21" s="36" t="inlineStr">
        <is>
          <t>Value</t>
        </is>
      </c>
      <c r="C21" s="36" t="inlineStr">
        <is>
          <t>Source Key</t>
        </is>
      </c>
    </row>
    <row r="22" ht="15" customHeight="1" s="30">
      <c r="A22" s="39" t="inlineStr">
        <is>
          <t>Total IRC capacity</t>
        </is>
      </c>
      <c r="B22" s="40" t="n">
        <v>2200</v>
      </c>
      <c r="C22" s="39" t="inlineStr">
        <is>
          <t>HO-IS-2025</t>
        </is>
      </c>
    </row>
    <row r="23" ht="15" customHeight="1" s="30">
      <c r="A23" s="39" t="inlineStr">
        <is>
          <t>People detained 31 December 2025</t>
        </is>
      </c>
      <c r="B23" s="40" t="n">
        <v>2090</v>
      </c>
      <c r="C23" s="39" t="inlineStr">
        <is>
          <t>HO-IS-2025</t>
        </is>
      </c>
    </row>
    <row r="24" ht="15" customHeight="1" s="30">
      <c r="A24" s="39" t="inlineStr">
        <is>
          <t>YE December 2025 intake</t>
        </is>
      </c>
      <c r="B24" s="40" t="n">
        <v>22996</v>
      </c>
      <c r="C24" s="39" t="inlineStr">
        <is>
          <t>HO-IS-2025</t>
        </is>
      </c>
    </row>
    <row r="25" ht="15" customHeight="1" s="30">
      <c r="A25" s="39" t="inlineStr">
        <is>
          <t>Share of leavers released on bail</t>
        </is>
      </c>
      <c r="B25" s="39" t="inlineStr">
        <is>
          <t>51%</t>
        </is>
      </c>
      <c r="C25" s="39" t="inlineStr">
        <is>
          <t>HO-IS-2025</t>
        </is>
      </c>
    </row>
    <row r="28" ht="15" customHeight="1" s="30">
      <c r="A28" s="33" t="inlineStr">
        <is>
          <t>Returns agreements (HoC Library FOI)</t>
        </is>
      </c>
    </row>
    <row r="29" ht="15" customHeight="1" s="30">
      <c r="A29" s="42" t="inlineStr">
        <is>
          <t>Formal agreements with countries</t>
        </is>
      </c>
      <c r="B29" s="42" t="inlineStr">
        <is>
          <t>~18</t>
        </is>
      </c>
      <c r="C29" s="42" t="inlineStr">
        <is>
          <t>HOL-CBP-10157</t>
        </is>
      </c>
    </row>
    <row r="30" ht="15" customHeight="1" s="30">
      <c r="A30" s="42" t="inlineStr">
        <is>
          <t>2023 returns to countries with formal agreement</t>
        </is>
      </c>
      <c r="B30" s="42" t="inlineStr">
        <is>
          <t>54%</t>
        </is>
      </c>
      <c r="C30" s="42" t="inlineStr">
        <is>
          <t>HOL-CBP-10157</t>
        </is>
      </c>
    </row>
    <row r="31" ht="23.85" customHeight="1" s="30">
      <c r="A31" s="42" t="inlineStr">
        <is>
          <t>High-volume sources WITHOUT functional agreements</t>
        </is>
      </c>
      <c r="B31" s="42" t="inlineStr">
        <is>
          <t>Iran, Eritrea, Afghanistan, Sudan, Syria</t>
        </is>
      </c>
      <c r="C31" s="42" t="inlineStr">
        <is>
          <t>HOL-CBP-10157</t>
        </is>
      </c>
    </row>
    <row r="33" ht="15" customHeight="1" s="30">
      <c r="A33" s="33" t="inlineStr">
        <is>
          <t>Rwanda scheme costs (NAO March 2024)</t>
        </is>
      </c>
    </row>
    <row r="34" ht="15" customHeight="1" s="30">
      <c r="A34" s="36" t="inlineStr">
        <is>
          <t>Metric</t>
        </is>
      </c>
      <c r="B34" s="36" t="inlineStr">
        <is>
          <t>Value</t>
        </is>
      </c>
      <c r="C34" s="36" t="inlineStr">
        <is>
          <t>Source Key</t>
        </is>
      </c>
    </row>
    <row r="35" ht="15" customHeight="1" s="30">
      <c r="A35" s="39" t="inlineStr">
        <is>
          <t>Total Home Office spend on MEDP and Illegal Migration Act (to June 2024)</t>
        </is>
      </c>
      <c r="B35" s="46" t="n">
        <v>715000000</v>
      </c>
      <c r="C35" s="39" t="inlineStr">
        <is>
          <t>HO-MEDP-2024</t>
        </is>
      </c>
    </row>
    <row r="36" ht="15" customHeight="1" s="30">
      <c r="A36" s="39" t="inlineStr">
        <is>
          <t>People relocated under scheme (all voluntary)</t>
        </is>
      </c>
      <c r="B36" s="39" t="n">
        <v>4</v>
      </c>
      <c r="C36" s="39" t="inlineStr">
        <is>
          <t>HO-MEDP-2024</t>
        </is>
      </c>
    </row>
    <row r="37" ht="15" customHeight="1" s="30">
      <c r="A37" s="39" t="inlineStr">
        <is>
          <t>Direct payments to Rwanda</t>
        </is>
      </c>
      <c r="B37" s="46" t="n">
        <v>290000000</v>
      </c>
      <c r="C37" s="39" t="inlineStr">
        <is>
          <t>HO-MEDP-2024</t>
        </is>
      </c>
    </row>
    <row r="38" ht="15" customHeight="1" s="30">
      <c r="A38" s="39" t="inlineStr">
        <is>
          <t>Scheduled future payments cancelled</t>
        </is>
      </c>
      <c r="B38" s="46" t="n">
        <v>220000000</v>
      </c>
      <c r="C38" s="39" t="inlineStr">
        <is>
          <t>HO-MEDP-2024</t>
        </is>
      </c>
    </row>
  </sheetData>
  <printOptions horizontalCentered="0" verticalCentered="0" headings="0" gridLines="0" gridLinesSet="1"/>
  <pageMargins left="0.75" right="0.75" top="1" bottom="1" header="0.511811023622047" footer="0.511811023622047"/>
  <pageSetup orientation="portrait" paperSize="9" scale="100" fitToHeight="1" fitToWidth="1" pageOrder="downThenOver" blackAndWhite="0" draft="0" horizontalDpi="300" verticalDpi="300" copies="1"/>
</worksheet>
</file>

<file path=xl/worksheets/sheet17.xml><?xml version="1.0" encoding="utf-8"?>
<worksheet xmlns="http://schemas.openxmlformats.org/spreadsheetml/2006/main">
  <sheetPr filterMode="0">
    <outlinePr summaryBelow="1" summaryRight="1"/>
    <pageSetUpPr fitToPage="0"/>
  </sheetPr>
  <dimension ref="A1:D11"/>
  <sheetViews>
    <sheetView showFormulas="0" showGridLines="1" showRowColHeaders="1" showZeros="1" rightToLeft="0" tabSelected="0" showOutlineSymbols="1" defaultGridColor="1" view="normal" topLeftCell="A1" colorId="64" zoomScale="100" zoomScaleNormal="100" zoomScalePageLayoutView="100" workbookViewId="0">
      <selection pane="topLeft" activeCell="A1" activeCellId="0" sqref="A1"/>
    </sheetView>
  </sheetViews>
  <sheetFormatPr baseColWidth="8" defaultColWidth="8.6796875" defaultRowHeight="15" zeroHeight="0" outlineLevelRow="0"/>
  <cols>
    <col width="50" customWidth="1" style="29" min="1" max="1"/>
    <col width="25" customWidth="1" style="29" min="2" max="3"/>
    <col width="22" customWidth="1" style="29" min="4" max="4"/>
  </cols>
  <sheetData>
    <row r="1" ht="17.35" customHeight="1" s="30">
      <c r="A1" s="31" t="inlineStr">
        <is>
          <t>Settlement (ILR) population and projections</t>
        </is>
      </c>
    </row>
    <row r="3" ht="15" customHeight="1" s="30">
      <c r="A3" s="36" t="inlineStr">
        <is>
          <t>Metric</t>
        </is>
      </c>
      <c r="B3" s="36" t="inlineStr">
        <is>
          <t>Value</t>
        </is>
      </c>
      <c r="C3" s="36" t="inlineStr">
        <is>
          <t>Period</t>
        </is>
      </c>
      <c r="D3" s="36" t="inlineStr">
        <is>
          <t>Source Key</t>
        </is>
      </c>
    </row>
    <row r="4" ht="15" customHeight="1" s="30">
      <c r="A4" s="39" t="inlineStr">
        <is>
          <t>ILR grants</t>
        </is>
      </c>
      <c r="B4" s="40" t="n">
        <v>146000</v>
      </c>
      <c r="C4" s="39" t="inlineStr">
        <is>
          <t>YE December 2025</t>
        </is>
      </c>
      <c r="D4" s="39" t="inlineStr">
        <is>
          <t>HO-IS-2025</t>
        </is>
      </c>
    </row>
    <row r="5" ht="15" customHeight="1" s="30">
      <c r="A5" s="39" t="inlineStr">
        <is>
          <t>ILR grants change YoY</t>
        </is>
      </c>
      <c r="B5" s="39" t="inlineStr">
        <is>
          <t>down 10%</t>
        </is>
      </c>
      <c r="C5" s="39" t="inlineStr">
        <is>
          <t>YE December 2025</t>
        </is>
      </c>
      <c r="D5" s="39" t="inlineStr">
        <is>
          <t>HO-IS-2025</t>
        </is>
      </c>
    </row>
    <row r="6" ht="15" customHeight="1" s="30">
      <c r="A6" s="39" t="inlineStr">
        <is>
          <t>ILR grants annual range</t>
        </is>
      </c>
      <c r="B6" s="39" t="inlineStr">
        <is>
          <t>120,000-160,000</t>
        </is>
      </c>
      <c r="C6" s="39" t="inlineStr">
        <is>
          <t>2022-2025</t>
        </is>
      </c>
      <c r="D6" s="39" t="inlineStr">
        <is>
          <t>HO-IS-2025</t>
        </is>
      </c>
    </row>
    <row r="7" ht="15" customHeight="1" s="30">
      <c r="A7" s="39" t="inlineStr">
        <is>
          <t>Home Office projected ILR grants (pre-Earned Settlement)</t>
        </is>
      </c>
      <c r="B7" s="40" t="n">
        <v>1600000</v>
      </c>
      <c r="C7" s="39" t="inlineStr">
        <is>
          <t>2026-2030</t>
        </is>
      </c>
      <c r="D7" s="39" t="inlineStr">
        <is>
          <t>MIGOBS-SETTLEMENT-2025</t>
        </is>
      </c>
    </row>
    <row r="8" ht="15" customHeight="1" s="30">
      <c r="A8" s="39" t="inlineStr">
        <is>
          <t>Temporary visa holders on path to settlement</t>
        </is>
      </c>
      <c r="B8" s="40" t="n">
        <v>2200000</v>
      </c>
      <c r="C8" s="39" t="inlineStr">
        <is>
          <t>End-2024</t>
        </is>
      </c>
      <c r="D8" s="39" t="inlineStr">
        <is>
          <t>MIGOBS-SETTLEMENT-2025</t>
        </is>
      </c>
    </row>
    <row r="11" ht="49.5" customHeight="1" s="30">
      <c r="A11" s="41" t="inlineStr">
        <is>
          <t>Note: 1.6 million ILR projection predates the Earned Settlement implementation. Outturn under the new (10-year) rules will differ; Home Office published 10-20% behavioural reduction assumption for affected inflows.</t>
        </is>
      </c>
    </row>
  </sheetData>
  <mergeCells count="1">
    <mergeCell ref="A11:D11"/>
  </mergeCells>
  <printOptions horizontalCentered="0" verticalCentered="0" headings="0" gridLines="0" gridLinesSet="1"/>
  <pageMargins left="0.75" right="0.75" top="1" bottom="1" header="0.511811023622047" footer="0.511811023622047"/>
  <pageSetup orientation="portrait" paperSize="9" scale="100" fitToHeight="1" fitToWidth="1" pageOrder="downThenOver" blackAndWhite="0" draft="0" horizontalDpi="300" verticalDpi="300" copies="1"/>
</worksheet>
</file>

<file path=xl/worksheets/sheet18.xml><?xml version="1.0" encoding="utf-8"?>
<worksheet xmlns="http://schemas.openxmlformats.org/spreadsheetml/2006/main">
  <sheetPr filterMode="0">
    <outlinePr summaryBelow="1" summaryRight="1"/>
    <pageSetUpPr fitToPage="0"/>
  </sheetPr>
  <dimension ref="A1:D18"/>
  <sheetViews>
    <sheetView showFormulas="0" showGridLines="1" showRowColHeaders="1" showZeros="1" rightToLeft="0" tabSelected="0" showOutlineSymbols="1" defaultGridColor="1" view="normal" topLeftCell="A1" colorId="64" zoomScale="100" zoomScaleNormal="100" zoomScalePageLayoutView="100" workbookViewId="0">
      <selection pane="topLeft" activeCell="A1" activeCellId="0" sqref="A1"/>
    </sheetView>
  </sheetViews>
  <sheetFormatPr baseColWidth="8" defaultColWidth="8.6796875" defaultRowHeight="15" zeroHeight="0" outlineLevelRow="0"/>
  <cols>
    <col width="22" customWidth="1" style="29" min="1" max="4"/>
  </cols>
  <sheetData>
    <row r="1" ht="17.35" customHeight="1" s="30">
      <c r="A1" s="31" t="inlineStr">
        <is>
          <t>NRPF cost-shifting to local authorities (NRPF Connect 2024-25)</t>
        </is>
      </c>
    </row>
    <row r="2" ht="15" customHeight="1" s="30">
      <c r="A2" s="38" t="inlineStr">
        <is>
          <t>Source: NRPF-CONNECT-2425. Data from 91 councils participating in NRPF Connect database.</t>
        </is>
      </c>
    </row>
    <row r="4" ht="15" customHeight="1" s="30">
      <c r="A4" s="36" t="inlineStr">
        <is>
          <t>Region</t>
        </is>
      </c>
      <c r="B4" s="36" t="inlineStr">
        <is>
          <t>NRPF spend (£m)</t>
        </is>
      </c>
      <c r="C4" s="36" t="inlineStr">
        <is>
          <t>Households supported</t>
        </is>
      </c>
      <c r="D4" s="36" t="inlineStr">
        <is>
          <t>Source Key</t>
        </is>
      </c>
    </row>
    <row r="5" ht="15" customHeight="1" s="30">
      <c r="A5" s="39" t="inlineStr">
        <is>
          <t>Greater London</t>
        </is>
      </c>
      <c r="B5" s="53" t="n">
        <v>51.4</v>
      </c>
      <c r="C5" s="40" t="n">
        <v>2799</v>
      </c>
      <c r="D5" s="39" t="inlineStr">
        <is>
          <t>NRPF-CONNECT-2425</t>
        </is>
      </c>
    </row>
    <row r="6" ht="15" customHeight="1" s="30">
      <c r="A6" s="39" t="inlineStr">
        <is>
          <t>South East</t>
        </is>
      </c>
      <c r="B6" s="53" t="n">
        <v>10.6</v>
      </c>
      <c r="C6" s="40" t="n">
        <v>624</v>
      </c>
      <c r="D6" s="39" t="inlineStr">
        <is>
          <t>NRPF-CONNECT-2425</t>
        </is>
      </c>
    </row>
    <row r="7" ht="15" customHeight="1" s="30">
      <c r="A7" s="39" t="inlineStr">
        <is>
          <t>East Midlands</t>
        </is>
      </c>
      <c r="B7" s="53" t="n">
        <v>9.4</v>
      </c>
      <c r="C7" s="40" t="n">
        <v>437</v>
      </c>
      <c r="D7" s="39" t="inlineStr">
        <is>
          <t>NRPF-CONNECT-2425</t>
        </is>
      </c>
    </row>
    <row r="8" ht="15" customHeight="1" s="30">
      <c r="A8" s="39" t="inlineStr">
        <is>
          <t>West Midlands</t>
        </is>
      </c>
      <c r="B8" s="53" t="n">
        <v>5.3</v>
      </c>
      <c r="C8" s="40" t="n">
        <v>376</v>
      </c>
      <c r="D8" s="39" t="inlineStr">
        <is>
          <t>NRPF-CONNECT-2425</t>
        </is>
      </c>
    </row>
    <row r="9" ht="15" customHeight="1" s="30">
      <c r="A9" s="39" t="inlineStr">
        <is>
          <t>East of England</t>
        </is>
      </c>
      <c r="B9" s="53" t="n">
        <v>4.4</v>
      </c>
      <c r="C9" s="40" t="n">
        <v>330</v>
      </c>
      <c r="D9" s="39" t="inlineStr">
        <is>
          <t>NRPF-CONNECT-2425</t>
        </is>
      </c>
    </row>
    <row r="10" ht="15" customHeight="1" s="30">
      <c r="A10" s="39" t="inlineStr">
        <is>
          <t>Yorkshire &amp; Humber</t>
        </is>
      </c>
      <c r="B10" s="53" t="n">
        <v>4</v>
      </c>
      <c r="C10" s="40" t="n">
        <v>435</v>
      </c>
      <c r="D10" s="39" t="inlineStr">
        <is>
          <t>NRPF-CONNECT-2425</t>
        </is>
      </c>
    </row>
    <row r="11" ht="15" customHeight="1" s="30">
      <c r="A11" s="39" t="inlineStr">
        <is>
          <t>South West</t>
        </is>
      </c>
      <c r="B11" s="53" t="n">
        <v>3.9</v>
      </c>
      <c r="C11" s="40" t="n">
        <v>285</v>
      </c>
      <c r="D11" s="39" t="inlineStr">
        <is>
          <t>NRPF-CONNECT-2425</t>
        </is>
      </c>
    </row>
    <row r="12" ht="15" customHeight="1" s="30">
      <c r="A12" s="39" t="inlineStr">
        <is>
          <t>North West</t>
        </is>
      </c>
      <c r="B12" s="53" t="n">
        <v>1.9</v>
      </c>
      <c r="C12" s="40" t="n">
        <v>171</v>
      </c>
      <c r="D12" s="39" t="inlineStr">
        <is>
          <t>NRPF-CONNECT-2425</t>
        </is>
      </c>
    </row>
    <row r="13" ht="15" customHeight="1" s="30">
      <c r="A13" s="39" t="inlineStr">
        <is>
          <t>Scotland</t>
        </is>
      </c>
      <c r="B13" s="53" t="n">
        <v>1.8</v>
      </c>
      <c r="C13" s="40" t="n">
        <v>212</v>
      </c>
      <c r="D13" s="39" t="inlineStr">
        <is>
          <t>NRPF-CONNECT-2425</t>
        </is>
      </c>
    </row>
    <row r="14" ht="15" customHeight="1" s="30">
      <c r="A14" s="39" t="inlineStr">
        <is>
          <t>North East</t>
        </is>
      </c>
      <c r="B14" s="53" t="n">
        <v>1.2</v>
      </c>
      <c r="C14" s="40" t="n">
        <v>51</v>
      </c>
      <c r="D14" s="39" t="inlineStr">
        <is>
          <t>NRPF-CONNECT-2425</t>
        </is>
      </c>
    </row>
    <row r="15" ht="15" customHeight="1" s="30">
      <c r="A15" s="39" t="inlineStr">
        <is>
          <t>Wales</t>
        </is>
      </c>
      <c r="B15" s="53" t="n">
        <v>0.0083</v>
      </c>
      <c r="C15" s="40" t="n">
        <v>4</v>
      </c>
      <c r="D15" s="39" t="inlineStr">
        <is>
          <t>NRPF-CONNECT-2425</t>
        </is>
      </c>
    </row>
    <row r="16" ht="15" customHeight="1" s="30">
      <c r="A16" s="54" t="inlineStr">
        <is>
          <t>TOTAL</t>
        </is>
      </c>
      <c r="B16" s="55">
        <f>SUM(B5:B15)</f>
        <v/>
      </c>
      <c r="C16" s="56">
        <f>SUM(C5:C15)</f>
        <v/>
      </c>
      <c r="D16" s="54" t="inlineStr">
        <is>
          <t>NRPF-CONNECT-2425</t>
        </is>
      </c>
    </row>
    <row r="18" ht="45" customHeight="1" s="30">
      <c r="A18" s="41" t="inlineStr">
        <is>
          <t>Note: Council-by-council figures within regions are NOT openly published. Data reports for individual councils are available on request from NRPF Network. Greater London accounts for over half the total spend.</t>
        </is>
      </c>
    </row>
  </sheetData>
  <mergeCells count="1">
    <mergeCell ref="A18:D18"/>
  </mergeCells>
  <printOptions horizontalCentered="0" verticalCentered="0" headings="0" gridLines="0" gridLinesSet="1"/>
  <pageMargins left="0.75" right="0.75" top="1" bottom="1" header="0.511811023622047" footer="0.511811023622047"/>
  <pageSetup orientation="portrait" paperSize="9" scale="100" fitToHeight="1" fitToWidth="1" pageOrder="downThenOver" blackAndWhite="0" draft="0" horizontalDpi="300" verticalDpi="300" copies="1"/>
</worksheet>
</file>

<file path=xl/worksheets/sheet19.xml><?xml version="1.0" encoding="utf-8"?>
<worksheet xmlns="http://schemas.openxmlformats.org/spreadsheetml/2006/main">
  <sheetPr filterMode="0">
    <outlinePr summaryBelow="1" summaryRight="1"/>
    <pageSetUpPr fitToPage="0"/>
  </sheetPr>
  <dimension ref="A1:D7"/>
  <sheetViews>
    <sheetView showFormulas="0" showGridLines="1" showRowColHeaders="1" showZeros="1" rightToLeft="0" tabSelected="0" showOutlineSymbols="1" defaultGridColor="1" view="normal" topLeftCell="A1" colorId="64" zoomScale="100" zoomScaleNormal="100" zoomScalePageLayoutView="100" workbookViewId="0">
      <selection pane="topLeft" activeCell="A1" activeCellId="0" sqref="A1"/>
    </sheetView>
  </sheetViews>
  <sheetFormatPr baseColWidth="8" defaultColWidth="8.6796875" defaultRowHeight="15" zeroHeight="0" outlineLevelRow="0"/>
  <cols>
    <col width="22" customWidth="1" style="29" min="1" max="4"/>
  </cols>
  <sheetData>
    <row r="1" ht="17.35" customHeight="1" s="30">
      <c r="A1" s="31" t="inlineStr">
        <is>
          <t>Visa grants by nationality — year ending June 2025</t>
        </is>
      </c>
    </row>
    <row r="2" ht="15" customHeight="1" s="30">
      <c r="A2" s="38" t="inlineStr">
        <is>
          <t>Source: HO-IS-2025. Main applicants only.</t>
        </is>
      </c>
    </row>
    <row r="4" ht="15" customHeight="1" s="30">
      <c r="A4" s="36" t="inlineStr">
        <is>
          <t>Nationality</t>
        </is>
      </c>
      <c r="B4" s="36" t="inlineStr">
        <is>
          <t>Grants</t>
        </is>
      </c>
      <c r="C4" s="36" t="inlineStr">
        <is>
          <t>Share of total</t>
        </is>
      </c>
      <c r="D4" s="36" t="inlineStr">
        <is>
          <t>Source Key</t>
        </is>
      </c>
    </row>
    <row r="5" ht="15" customHeight="1" s="30">
      <c r="A5" s="39" t="inlineStr">
        <is>
          <t>Chinese</t>
        </is>
      </c>
      <c r="B5" s="40" t="n">
        <v>99919</v>
      </c>
      <c r="C5" s="39" t="inlineStr">
        <is>
          <t>24%</t>
        </is>
      </c>
      <c r="D5" s="39" t="inlineStr">
        <is>
          <t>HO-IS-2025</t>
        </is>
      </c>
    </row>
    <row r="6" ht="15" customHeight="1" s="30">
      <c r="A6" s="39" t="inlineStr">
        <is>
          <t>Indian</t>
        </is>
      </c>
      <c r="B6" s="40" t="n">
        <v>98014</v>
      </c>
      <c r="C6" s="39" t="inlineStr">
        <is>
          <t>24%</t>
        </is>
      </c>
      <c r="D6" s="39" t="inlineStr">
        <is>
          <t>HO-IS-2025</t>
        </is>
      </c>
    </row>
    <row r="7" ht="15" customHeight="1" s="30">
      <c r="A7" s="39" t="inlineStr">
        <is>
          <t>Pakistani</t>
        </is>
      </c>
      <c r="B7" s="40" t="n">
        <v>37013</v>
      </c>
      <c r="C7" s="39" t="inlineStr">
        <is>
          <t>9%</t>
        </is>
      </c>
      <c r="D7" s="39" t="inlineStr">
        <is>
          <t>HO-IS-2025</t>
        </is>
      </c>
    </row>
  </sheetData>
  <printOptions horizontalCentered="0" verticalCentered="0" headings="0" gridLines="0" gridLinesSet="1"/>
  <pageMargins left="0.75" right="0.75" top="1" bottom="1" header="0.511811023622047" footer="0.511811023622047"/>
  <pageSetup orientation="portrait" paperSize="9" scale="100" fitToHeight="1" fitToWidth="1" pageOrder="downThenOver" blackAndWhite="0" draft="0" horizontalDpi="300" verticalDpi="300" copies="1"/>
</worksheet>
</file>

<file path=xl/worksheets/sheet2.xml><?xml version="1.0" encoding="utf-8"?>
<worksheet xmlns="http://schemas.openxmlformats.org/spreadsheetml/2006/main">
  <sheetPr filterMode="0">
    <outlinePr summaryBelow="1" summaryRight="1"/>
    <pageSetUpPr fitToPage="0"/>
  </sheetPr>
  <dimension ref="A1:F45"/>
  <sheetViews>
    <sheetView showFormulas="0" showGridLines="1" showRowColHeaders="1" showZeros="1" rightToLeft="0" tabSelected="0" showOutlineSymbols="1" defaultGridColor="1" view="normal" topLeftCell="A1" colorId="64" zoomScale="100" zoomScaleNormal="100" zoomScalePageLayoutView="100" workbookViewId="0">
      <selection pane="topLeft" activeCell="A1" activeCellId="0" sqref="A1"/>
    </sheetView>
  </sheetViews>
  <sheetFormatPr baseColWidth="8" defaultColWidth="8.6796875" defaultRowHeight="15" zeroHeight="0" outlineLevelRow="0"/>
  <cols>
    <col width="22" customWidth="1" style="29" min="1" max="1"/>
    <col width="28" customWidth="1" style="29" min="2" max="2"/>
    <col width="50" customWidth="1" style="29" min="3" max="3"/>
    <col width="18" customWidth="1" style="29" min="4" max="4"/>
    <col width="60" customWidth="1" style="29" min="5" max="5"/>
    <col width="50" customWidth="1" style="29" min="6" max="6"/>
  </cols>
  <sheetData>
    <row r="1" ht="17.35" customHeight="1" s="30">
      <c r="A1" s="31" t="inlineStr">
        <is>
          <t>Master Source List</t>
        </is>
      </c>
    </row>
    <row r="2" ht="15" customHeight="1" s="30">
      <c r="A2" s="32" t="inlineStr">
        <is>
          <t>All other tabs reference these sources by Source Key.</t>
        </is>
      </c>
    </row>
    <row r="4" ht="15" customHeight="1" s="30">
      <c r="A4" s="36" t="inlineStr">
        <is>
          <t>Source Key</t>
        </is>
      </c>
      <c r="B4" s="36" t="inlineStr">
        <is>
          <t>Publishing Body</t>
        </is>
      </c>
      <c r="C4" s="36" t="inlineStr">
        <is>
          <t>Publication Title</t>
        </is>
      </c>
      <c r="D4" s="36" t="inlineStr">
        <is>
          <t>Publication Date</t>
        </is>
      </c>
      <c r="E4" s="36" t="inlineStr">
        <is>
          <t>URL / Reference</t>
        </is>
      </c>
      <c r="F4" s="36" t="inlineStr">
        <is>
          <t>Notes</t>
        </is>
      </c>
    </row>
    <row r="5" ht="30" customHeight="1" s="30">
      <c r="A5" s="37" t="inlineStr">
        <is>
          <t>HMRC-HO-2025-05</t>
        </is>
      </c>
      <c r="B5" s="37" t="inlineStr">
        <is>
          <t>HMRC and Home Office</t>
        </is>
      </c>
      <c r="C5" s="37" t="inlineStr">
        <is>
          <t>Sponsored Work and Family visa earnings, employment and Income Tax</t>
        </is>
      </c>
      <c r="D5" s="37" t="inlineStr">
        <is>
          <t>12 May 2025</t>
        </is>
      </c>
      <c r="E5" s="37" t="inlineStr">
        <is>
          <t>https://www.gov.uk/government/publications/sponsored-work-and-family-visa-earnings-employment-and-income-tax</t>
        </is>
      </c>
      <c r="F5" s="37" t="inlineStr">
        <is>
          <t>Linked PAYE RTI to Home Office visa records, 93% match across ~1m records, FY 2023-24</t>
        </is>
      </c>
    </row>
    <row r="6" ht="30" customHeight="1" s="30">
      <c r="A6" s="37" t="inlineStr">
        <is>
          <t>MAC-2025-12</t>
        </is>
      </c>
      <c r="B6" s="37" t="inlineStr">
        <is>
          <t>Migration Advisory Committee</t>
        </is>
      </c>
      <c r="C6" s="37" t="inlineStr">
        <is>
          <t>The Fiscal Impact of Immigration in the UK</t>
        </is>
      </c>
      <c r="D6" s="37" t="inlineStr">
        <is>
          <t>December 2025</t>
        </is>
      </c>
      <c r="E6" s="37" t="inlineStr">
        <is>
          <t>https://www.gov.uk/government/publications/the-fiscal-impact-of-immigration-in-the-uk</t>
        </is>
      </c>
      <c r="F6" s="37" t="inlineStr">
        <is>
          <t>Lifetime fiscal modelling using HMRC linked data plus FRS</t>
        </is>
      </c>
    </row>
    <row r="7" ht="30" customHeight="1" s="30">
      <c r="A7" s="37" t="inlineStr">
        <is>
          <t>MAC-AR-2025</t>
        </is>
      </c>
      <c r="B7" s="37" t="inlineStr">
        <is>
          <t>Migration Advisory Committee</t>
        </is>
      </c>
      <c r="C7" s="37" t="inlineStr">
        <is>
          <t>MAC Annual Report 2025</t>
        </is>
      </c>
      <c r="D7" s="37" t="inlineStr">
        <is>
          <t>December 2025</t>
        </is>
      </c>
      <c r="E7" s="37" t="inlineStr">
        <is>
          <t>https://www.gov.uk/government/publications/migration-advisory-committee-annual-report-2025</t>
        </is>
      </c>
      <c r="F7" s="37" t="inlineStr">
        <is>
          <t>Annual route analysis including Family visa partner route</t>
        </is>
      </c>
    </row>
    <row r="8" ht="30" customHeight="1" s="30">
      <c r="A8" s="37" t="inlineStr">
        <is>
          <t>DWP-UC-2026-01</t>
        </is>
      </c>
      <c r="B8" s="37" t="inlineStr">
        <is>
          <t>Department for Work and Pensions</t>
        </is>
      </c>
      <c r="C8" s="37" t="inlineStr">
        <is>
          <t>Universal Credit statistics, 29 April 2013 to 8 January 2026</t>
        </is>
      </c>
      <c r="D8" s="37" t="inlineStr">
        <is>
          <t>Published 17 February 2026; reference date 8 January 2026</t>
        </is>
      </c>
      <c r="E8" s="37" t="inlineStr">
        <is>
          <t>https://www.gov.uk/government/statistics/universal-credit-statistics-29-april-2013-to-8-january-2026</t>
        </is>
      </c>
      <c r="F8" s="37" t="inlineStr">
        <is>
          <t>UC by immigration status; status sourced from HRT data</t>
        </is>
      </c>
    </row>
    <row r="9" ht="30" customHeight="1" s="30">
      <c r="A9" s="37" t="inlineStr">
        <is>
          <t>DWP-UC-2025-06</t>
        </is>
      </c>
      <c r="B9" s="37" t="inlineStr">
        <is>
          <t>Department for Work and Pensions</t>
        </is>
      </c>
      <c r="C9" s="37" t="inlineStr">
        <is>
          <t>Universal Credit statistics, June 2025 release</t>
        </is>
      </c>
      <c r="D9" s="37" t="inlineStr">
        <is>
          <t>June 2025</t>
        </is>
      </c>
      <c r="E9" s="37" t="inlineStr">
        <is>
          <t>https://www.gov.uk/government/statistics/universal-credit-statistics-29-april-2013-to-12-june-2025</t>
        </is>
      </c>
      <c r="F9" s="37" t="inlineStr">
        <is>
          <t>First release with full immigration-status breakdown</t>
        </is>
      </c>
    </row>
    <row r="10" ht="30" customHeight="1" s="30">
      <c r="A10" s="37" t="inlineStr">
        <is>
          <t>OBR-2024</t>
        </is>
      </c>
      <c r="B10" s="37" t="inlineStr">
        <is>
          <t>Office for Budget Responsibility</t>
        </is>
      </c>
      <c r="C10" s="37" t="inlineStr">
        <is>
          <t>Fiscal Risks and Sustainability report 2024 (Chapter on migration)</t>
        </is>
      </c>
      <c r="D10" s="37" t="inlineStr">
        <is>
          <t>2024</t>
        </is>
      </c>
      <c r="E10" s="37" t="inlineStr">
        <is>
          <t>https://obr.uk/frs/fiscal-risks-and-sustainability-2024/</t>
        </is>
      </c>
      <c r="F10" s="37" t="inlineStr">
        <is>
          <t>Lifetime fiscal contribution by age and earnings</t>
        </is>
      </c>
    </row>
    <row r="11" ht="30" customHeight="1" s="30">
      <c r="A11" s="37" t="inlineStr">
        <is>
          <t>OBR-2024-MAR</t>
        </is>
      </c>
      <c r="B11" s="37" t="inlineStr">
        <is>
          <t>Office for Budget Responsibility</t>
        </is>
      </c>
      <c r="C11" s="37" t="inlineStr">
        <is>
          <t>March 2024 Economic and Fiscal Outlook (migration impact box)</t>
        </is>
      </c>
      <c r="D11" s="37" t="inlineStr">
        <is>
          <t>March 2024</t>
        </is>
      </c>
      <c r="E11" s="37" t="inlineStr">
        <is>
          <t>https://obr.uk/efo/economic-and-fiscal-outlook-march-2024/</t>
        </is>
      </c>
      <c r="F11" s="37" t="inlineStr">
        <is>
          <t>Per capita migrant tax contribution and aggregate immigration revenue</t>
        </is>
      </c>
    </row>
    <row r="12" ht="30" customHeight="1" s="30">
      <c r="A12" s="37" t="inlineStr">
        <is>
          <t>HO-IS-2025</t>
        </is>
      </c>
      <c r="B12" s="37" t="inlineStr">
        <is>
          <t>Home Office</t>
        </is>
      </c>
      <c r="C12" s="37" t="inlineStr">
        <is>
          <t>Immigration System Statistics, year ending December 2025</t>
        </is>
      </c>
      <c r="D12" s="37" t="inlineStr">
        <is>
          <t>Q1 2026</t>
        </is>
      </c>
      <c r="E12" s="37" t="inlineStr">
        <is>
          <t>https://www.gov.uk/government/collections/immigration-statistics-quarterly-release</t>
        </is>
      </c>
      <c r="F12" s="37" t="inlineStr">
        <is>
          <t>Asylum, returns, visa grants quarterly release</t>
        </is>
      </c>
    </row>
    <row r="13" ht="30" customHeight="1" s="30">
      <c r="A13" s="37" t="inlineStr">
        <is>
          <t>HO-AR-2024-25</t>
        </is>
      </c>
      <c r="B13" s="37" t="inlineStr">
        <is>
          <t>Home Office</t>
        </is>
      </c>
      <c r="C13" s="37" t="inlineStr">
        <is>
          <t>Annual Report and Accounts 2024-25</t>
        </is>
      </c>
      <c r="D13" s="37" t="inlineStr">
        <is>
          <t>July 2025</t>
        </is>
      </c>
      <c r="E13" s="37" t="inlineStr">
        <is>
          <t>https://www.gov.uk/government/publications/home-office-annual-report-and-accounts-2024-to-2025</t>
        </is>
      </c>
      <c r="F13" s="37" t="inlineStr">
        <is>
          <t>Asylum support spend</t>
        </is>
      </c>
    </row>
    <row r="14" ht="30" customHeight="1" s="30">
      <c r="A14" s="37" t="inlineStr">
        <is>
          <t>NAO-2025-05</t>
        </is>
      </c>
      <c r="B14" s="37" t="inlineStr">
        <is>
          <t>National Audit Office</t>
        </is>
      </c>
      <c r="C14" s="37" t="inlineStr">
        <is>
          <t>The Home Office's asylum accommodation contracts</t>
        </is>
      </c>
      <c r="D14" s="37" t="inlineStr">
        <is>
          <t>7 May 2025 (correction slip 1 July 2025)</t>
        </is>
      </c>
      <c r="E14" s="37" t="inlineStr">
        <is>
          <t>https://www.nao.org.uk/reports/the-home-offices-asylum-accommodation-contracts/</t>
        </is>
      </c>
      <c r="F14" s="37" t="inlineStr">
        <is>
          <t>Contract overrun analysis: £4.5bn original to £15.3bn expected</t>
        </is>
      </c>
    </row>
    <row r="15" ht="30" customHeight="1" s="30">
      <c r="A15" s="37" t="inlineStr">
        <is>
          <t>HAC-2025</t>
        </is>
      </c>
      <c r="B15" s="37" t="inlineStr">
        <is>
          <t>House of Commons Home Affairs Committee</t>
        </is>
      </c>
      <c r="C15" s="37" t="inlineStr">
        <is>
          <t>The Home Office's management of asylum accommodation</t>
        </is>
      </c>
      <c r="D15" s="37" t="inlineStr">
        <is>
          <t>October 2025</t>
        </is>
      </c>
      <c r="E15" s="37" t="inlineStr">
        <is>
          <t>https://committees.parliament.uk/committee/83/home-affairs-committee/</t>
        </is>
      </c>
      <c r="F15" s="37" t="inlineStr">
        <is>
          <t>Hotel cost share of contract spend</t>
        </is>
      </c>
    </row>
    <row r="16" ht="30" customHeight="1" s="30">
      <c r="A16" s="37" t="inlineStr">
        <is>
          <t>HOL-CBP-9790</t>
        </is>
      </c>
      <c r="B16" s="37" t="inlineStr">
        <is>
          <t>House of Commons Library</t>
        </is>
      </c>
      <c r="C16" s="37" t="inlineStr">
        <is>
          <t>Briefing CBP-9790: No recourse to public funds</t>
        </is>
      </c>
      <c r="D16" s="37" t="inlineStr">
        <is>
          <t>2025</t>
        </is>
      </c>
      <c r="E16" s="37" t="inlineStr">
        <is>
          <t>https://commonslibrary.parliament.uk/research-briefings/cbp-9790/</t>
        </is>
      </c>
      <c r="F16" s="37" t="inlineStr">
        <is>
          <t>NRPF policy and population estimates</t>
        </is>
      </c>
    </row>
    <row r="17" ht="30" customHeight="1" s="30">
      <c r="A17" s="37" t="inlineStr">
        <is>
          <t>HOL-CBP-10157</t>
        </is>
      </c>
      <c r="B17" s="37" t="inlineStr">
        <is>
          <t>House of Commons Library</t>
        </is>
      </c>
      <c r="C17" s="37" t="inlineStr">
        <is>
          <t>Briefing CBP-10157: Unauthorised migration: UK returns agreements</t>
        </is>
      </c>
      <c r="D17" s="37" t="inlineStr">
        <is>
          <t>2024</t>
        </is>
      </c>
      <c r="E17" s="37" t="inlineStr">
        <is>
          <t>https://commonslibrary.parliament.uk/research-briefings/cbp-10157/</t>
        </is>
      </c>
      <c r="F17" s="37" t="inlineStr">
        <is>
          <t>Returns agreements and FOI on agreement countries</t>
        </is>
      </c>
    </row>
    <row r="18" ht="30" customHeight="1" s="30">
      <c r="A18" s="37" t="inlineStr">
        <is>
          <t>HOL-SN01403</t>
        </is>
      </c>
      <c r="B18" s="37" t="inlineStr">
        <is>
          <t>House of Commons Library</t>
        </is>
      </c>
      <c r="C18" s="37" t="inlineStr">
        <is>
          <t>Briefing SN01403: Asylum statistics</t>
        </is>
      </c>
      <c r="D18" s="37" t="inlineStr">
        <is>
          <t>2025</t>
        </is>
      </c>
      <c r="E18" s="37" t="inlineStr">
        <is>
          <t>https://commonslibrary.parliament.uk/research-briefings/sn01403/</t>
        </is>
      </c>
      <c r="F18" s="37" t="inlineStr">
        <is>
          <t>Time series asylum statistics</t>
        </is>
      </c>
    </row>
    <row r="19" ht="30" customHeight="1" s="30">
      <c r="A19" s="37" t="inlineStr">
        <is>
          <t>HOL-CBP-7445</t>
        </is>
      </c>
      <c r="B19" s="37" t="inlineStr">
        <is>
          <t>House of Commons Library</t>
        </is>
      </c>
      <c r="C19" s="37" t="inlineStr">
        <is>
          <t>Briefing CBP-7445: Statistics on migrants and benefits</t>
        </is>
      </c>
      <c r="D19" s="37" t="inlineStr">
        <is>
          <t>2025</t>
        </is>
      </c>
      <c r="E19" s="37" t="inlineStr">
        <is>
          <t>https://commonslibrary.parliament.uk/research-briefings/cbp-7445/</t>
        </is>
      </c>
      <c r="F19" s="37" t="inlineStr">
        <is>
          <t>Cross-source migrant benefit statistics</t>
        </is>
      </c>
    </row>
    <row r="20" ht="30" customHeight="1" s="30">
      <c r="A20" s="37" t="inlineStr">
        <is>
          <t>ONS-CENSUS-2021</t>
        </is>
      </c>
      <c r="B20" s="37" t="inlineStr">
        <is>
          <t>Office for National Statistics</t>
        </is>
      </c>
      <c r="C20" s="37" t="inlineStr">
        <is>
          <t>Census 2021: Religion (England and Wales)</t>
        </is>
      </c>
      <c r="D20" s="37" t="inlineStr">
        <is>
          <t>2022</t>
        </is>
      </c>
      <c r="E20" s="37" t="inlineStr">
        <is>
          <t>https://www.ons.gov.uk/peoplepopulationandcommunity/culturalidentity/religion</t>
        </is>
      </c>
      <c r="F20" s="37" t="inlineStr">
        <is>
          <t>Population-level religion data, not linked to admin records</t>
        </is>
      </c>
    </row>
    <row r="21" ht="30" customHeight="1" s="30">
      <c r="A21" s="37" t="inlineStr">
        <is>
          <t>ONS-LTIM</t>
        </is>
      </c>
      <c r="B21" s="37" t="inlineStr">
        <is>
          <t>Office for National Statistics</t>
        </is>
      </c>
      <c r="C21" s="37" t="inlineStr">
        <is>
          <t>Long-term International Migration estimates</t>
        </is>
      </c>
      <c r="D21" s="37" t="inlineStr">
        <is>
          <t>Latest 2025-26</t>
        </is>
      </c>
      <c r="E21" s="37" t="inlineStr">
        <is>
          <t>https://www.ons.gov.uk/peoplepopulationandcommunity/populationandmigration/internationalmigration</t>
        </is>
      </c>
      <c r="F21" s="37" t="inlineStr">
        <is>
          <t>Quarterly migration estimates</t>
        </is>
      </c>
    </row>
    <row r="22" ht="30" customHeight="1" s="30">
      <c r="A22" s="37" t="inlineStr">
        <is>
          <t>ONS-ASHE-2024</t>
        </is>
      </c>
      <c r="B22" s="37" t="inlineStr">
        <is>
          <t>Office for National Statistics</t>
        </is>
      </c>
      <c r="C22" s="37" t="inlineStr">
        <is>
          <t>Annual Survey of Hours and Earnings 2023-24</t>
        </is>
      </c>
      <c r="D22" s="37" t="inlineStr">
        <is>
          <t>October 2024</t>
        </is>
      </c>
      <c r="E22" s="37" t="inlineStr">
        <is>
          <t>https://www.ons.gov.uk/employmentandlabourmarket/peopleinwork/earningsandworkinghours/bulletins/annualsurveyofhoursandearnings</t>
        </is>
      </c>
      <c r="F22" s="37" t="inlineStr">
        <is>
          <t>UK median earnings comparator</t>
        </is>
      </c>
    </row>
    <row r="23" ht="30" customHeight="1" s="30">
      <c r="A23" s="37" t="inlineStr">
        <is>
          <t>MIGOBS-VARIOUS</t>
        </is>
      </c>
      <c r="B23" s="37" t="inlineStr">
        <is>
          <t>Migration Observatory, University of Oxford</t>
        </is>
      </c>
      <c r="C23" s="37" t="inlineStr">
        <is>
          <t>Multiple briefings 2024-2026</t>
        </is>
      </c>
      <c r="D23" s="37" t="inlineStr">
        <is>
          <t>Various 2024-2026</t>
        </is>
      </c>
      <c r="E23" s="37" t="inlineStr">
        <is>
          <t>https://migrationobservatory.ox.ac.uk</t>
        </is>
      </c>
      <c r="F23" s="37" t="inlineStr">
        <is>
          <t>Cross-source briefings used as cited</t>
        </is>
      </c>
    </row>
    <row r="24" ht="30" customHeight="1" s="30">
      <c r="A24" s="37" t="inlineStr">
        <is>
          <t>MIGOBS-SETTLEMENT-2025</t>
        </is>
      </c>
      <c r="B24" s="37" t="inlineStr">
        <is>
          <t>Migration Observatory</t>
        </is>
      </c>
      <c r="C24" s="37" t="inlineStr">
        <is>
          <t>Changes to settlement: what do they mean?</t>
        </is>
      </c>
      <c r="D24" s="37" t="inlineStr">
        <is>
          <t>2025</t>
        </is>
      </c>
      <c r="E24" s="37" t="inlineStr">
        <is>
          <t>https://migrationobservatory.ox.ac.uk/resources/commentaries/changes-to-settlement-what-do-they-mean/</t>
        </is>
      </c>
      <c r="F24" s="37" t="inlineStr">
        <is>
          <t>Earned settlement analysis</t>
        </is>
      </c>
    </row>
    <row r="25" ht="30" customHeight="1" s="30">
      <c r="A25" s="37" t="inlineStr">
        <is>
          <t>CPS-2025-09</t>
        </is>
      </c>
      <c r="B25" s="37" t="inlineStr">
        <is>
          <t>Centre for Policy Studies</t>
        </is>
      </c>
      <c r="C25" s="37" t="inlineStr">
        <is>
          <t>Here to Stay? Estimating the Scale and Cost of Long-Term Migration</t>
        </is>
      </c>
      <c r="D25" s="37" t="inlineStr">
        <is>
          <t>September 2025</t>
        </is>
      </c>
      <c r="E25" s="37" t="inlineStr">
        <is>
          <t>https://cps.org.uk</t>
        </is>
      </c>
      <c r="F25" s="37" t="inlineStr">
        <is>
          <t>CPS analysis using HMRC PAYE data; right-leaning think tank</t>
        </is>
      </c>
    </row>
    <row r="26" ht="30" customHeight="1" s="30">
      <c r="A26" s="37" t="inlineStr">
        <is>
          <t>LSE-CASE-140</t>
        </is>
      </c>
      <c r="B26" s="37" t="inlineStr">
        <is>
          <t>London School of Economics, CASE</t>
        </is>
      </c>
      <c r="C26" s="37" t="inlineStr">
        <is>
          <t>Social Cost Benefit Analysis of NRPF (Report 140, Benton et al.)</t>
        </is>
      </c>
      <c r="D26" s="37" t="inlineStr">
        <is>
          <t>March 2022</t>
        </is>
      </c>
      <c r="E26" s="37" t="inlineStr">
        <is>
          <t>https://sticerd.lse.ac.uk/case/</t>
        </is>
      </c>
      <c r="F26" s="37" t="inlineStr">
        <is>
          <t>Inverse modelling: cost of removing NRPF</t>
        </is>
      </c>
    </row>
    <row r="27" ht="30" customHeight="1" s="30">
      <c r="A27" s="37" t="inlineStr">
        <is>
          <t>NRPF-CONNECT-2425</t>
        </is>
      </c>
      <c r="B27" s="37" t="inlineStr">
        <is>
          <t>NRPF Network</t>
        </is>
      </c>
      <c r="C27" s="37" t="inlineStr">
        <is>
          <t>NRPF Connect Data Report 2024-25</t>
        </is>
      </c>
      <c r="D27" s="37" t="inlineStr">
        <is>
          <t>2025</t>
        </is>
      </c>
      <c r="E27" s="37" t="inlineStr">
        <is>
          <t>https://www.nrpfnetwork.org.uk</t>
        </is>
      </c>
      <c r="F27" s="37" t="inlineStr">
        <is>
          <t>Local authority NRPF spend, regional breakdown</t>
        </is>
      </c>
    </row>
    <row r="28" ht="30" customHeight="1" s="30">
      <c r="A28" s="37" t="inlineStr">
        <is>
          <t>PEW-2025</t>
        </is>
      </c>
      <c r="B28" s="37" t="inlineStr">
        <is>
          <t>Pew Research Center</t>
        </is>
      </c>
      <c r="C28" s="37" t="inlineStr">
        <is>
          <t>Unauthorized immigrant population estimates (revised)</t>
        </is>
      </c>
      <c r="D28" s="37" t="inlineStr">
        <is>
          <t>March 2025</t>
        </is>
      </c>
      <c r="E28" s="37" t="inlineStr">
        <is>
          <t>https://www.pewresearch.org</t>
        </is>
      </c>
      <c r="F28" s="37" t="inlineStr">
        <is>
          <t>UK irregular population estimate range</t>
        </is>
      </c>
    </row>
    <row r="29" ht="30" customHeight="1" s="30">
      <c r="A29" s="37" t="inlineStr">
        <is>
          <t>UOB-2025</t>
        </is>
      </c>
      <c r="B29" s="37" t="inlineStr">
        <is>
          <t>University of Birmingham</t>
        </is>
      </c>
      <c r="C29" s="37" t="inlineStr">
        <is>
          <t>Irregular migrant population research</t>
        </is>
      </c>
      <c r="D29" s="37" t="inlineStr">
        <is>
          <t>2025</t>
        </is>
      </c>
      <c r="E29" s="37" t="inlineStr">
        <is>
          <t>https://www.birmingham.ac.uk</t>
        </is>
      </c>
      <c r="F29" s="37" t="inlineStr">
        <is>
          <t>Modelled irregular population estimates</t>
        </is>
      </c>
    </row>
    <row r="30" ht="30" customHeight="1" s="30">
      <c r="A30" s="37" t="inlineStr">
        <is>
          <t>GLA-2017</t>
        </is>
      </c>
      <c r="B30" s="37" t="inlineStr">
        <is>
          <t>Greater London Authority / University of Wolverhampton</t>
        </is>
      </c>
      <c r="C30" s="37" t="inlineStr">
        <is>
          <t>Unauthorised migrant population estimate</t>
        </is>
      </c>
      <c r="D30" s="37" t="inlineStr">
        <is>
          <t>2017</t>
        </is>
      </c>
      <c r="E30" s="37" t="inlineStr">
        <is>
          <t>https://www.london.gov.uk</t>
        </is>
      </c>
      <c r="F30" s="37" t="inlineStr">
        <is>
          <t>London-focused irregular population</t>
        </is>
      </c>
    </row>
    <row r="31" ht="30" customHeight="1" s="30">
      <c r="A31" s="37" t="inlineStr">
        <is>
          <t>DUSTMANN-2014</t>
        </is>
      </c>
      <c r="B31" s="37" t="inlineStr">
        <is>
          <t>Dustmann &amp; Frattini</t>
        </is>
      </c>
      <c r="C31" s="37" t="inlineStr">
        <is>
          <t>The Fiscal Effects of Immigration to the UK (Economic Journal)</t>
        </is>
      </c>
      <c r="D31" s="37" t="inlineStr">
        <is>
          <t>November 2014</t>
        </is>
      </c>
      <c r="E31" s="37" t="inlineStr">
        <is>
          <t>https://onlinelibrary.wiley.com/journal/14680297</t>
        </is>
      </c>
      <c r="F31" s="37" t="inlineStr">
        <is>
          <t>Historic period 1995-2011 fiscal analysis</t>
        </is>
      </c>
    </row>
    <row r="32" ht="30" customHeight="1" s="30">
      <c r="A32" s="37" t="inlineStr">
        <is>
          <t>MIGWATCH-2014</t>
        </is>
      </c>
      <c r="B32" s="37" t="inlineStr">
        <is>
          <t>Migration Watch UK</t>
        </is>
      </c>
      <c r="C32" s="37" t="inlineStr">
        <is>
          <t>MW381: An Assessment of the Fiscal Effects of Immigration</t>
        </is>
      </c>
      <c r="D32" s="37" t="inlineStr">
        <is>
          <t>2014</t>
        </is>
      </c>
      <c r="E32" s="37" t="inlineStr">
        <is>
          <t>https://www.migrationwatchuk.org</t>
        </is>
      </c>
      <c r="F32" s="37" t="inlineStr">
        <is>
          <t>Critique of Dustmann/Frattini; right-leaning think tank</t>
        </is>
      </c>
    </row>
    <row r="33" ht="30" customHeight="1" s="30">
      <c r="A33" s="37" t="inlineStr">
        <is>
          <t>OXECON-2020</t>
        </is>
      </c>
      <c r="B33" s="37" t="inlineStr">
        <is>
          <t>Oxford Economics</t>
        </is>
      </c>
      <c r="C33" s="37" t="inlineStr">
        <is>
          <t>The Fiscal Contribution of EU migrants</t>
        </is>
      </c>
      <c r="D33" s="37" t="inlineStr">
        <is>
          <t>2020</t>
        </is>
      </c>
      <c r="E33" s="37" t="inlineStr">
        <is>
          <t>MAC-commissioned report</t>
        </is>
      </c>
      <c r="F33" s="37" t="inlineStr">
        <is>
          <t>Pre-Brexit EU migrant fiscal analysis</t>
        </is>
      </c>
    </row>
    <row r="34" ht="30" customHeight="1" s="30">
      <c r="A34" s="37" t="inlineStr">
        <is>
          <t>HMRC-NONUK-2018-19</t>
        </is>
      </c>
      <c r="B34" s="37" t="inlineStr">
        <is>
          <t>HMRC</t>
        </is>
      </c>
      <c r="C34" s="37" t="inlineStr">
        <is>
          <t>Income Tax, NICs, Tax Credits and Child Benefit Statistics for non-UK Nationals</t>
        </is>
      </c>
      <c r="D34" s="37" t="inlineStr">
        <is>
          <t>2021 (FY 2018-19)</t>
        </is>
      </c>
      <c r="E34" s="37" t="inlineStr">
        <is>
          <t>https://www.gov.uk/government/collections/personal-tax-statistics</t>
        </is>
      </c>
      <c r="F34" s="37" t="inlineStr">
        <is>
          <t>Discontinued series; superseded by HMRC-HO-2025-05</t>
        </is>
      </c>
    </row>
    <row r="35" ht="30" customHeight="1" s="30">
      <c r="A35" s="37" t="inlineStr">
        <is>
          <t>HO-WP-2025-05</t>
        </is>
      </c>
      <c r="B35" s="37" t="inlineStr">
        <is>
          <t>Home Office</t>
        </is>
      </c>
      <c r="C35" s="37" t="inlineStr">
        <is>
          <t>Restoring Control over the Immigration System (White Paper)</t>
        </is>
      </c>
      <c r="D35" s="37" t="inlineStr">
        <is>
          <t>May 2025</t>
        </is>
      </c>
      <c r="E35" s="37" t="inlineStr">
        <is>
          <t>https://www.gov.uk/government/publications/restoring-control-over-the-immigration-system</t>
        </is>
      </c>
      <c r="F35" s="37" t="inlineStr">
        <is>
          <t>Immigration White Paper with technical annex</t>
        </is>
      </c>
    </row>
    <row r="36" ht="30" customHeight="1" s="30">
      <c r="A36" s="37" t="inlineStr">
        <is>
          <t>HO-MEDP-2024</t>
        </is>
      </c>
      <c r="B36" s="37" t="inlineStr">
        <is>
          <t>Home Office / NAO</t>
        </is>
      </c>
      <c r="C36" s="37" t="inlineStr">
        <is>
          <t>Investigation into the costs of the UK-Rwanda Partnership</t>
        </is>
      </c>
      <c r="D36" s="37" t="inlineStr">
        <is>
          <t>March 2024</t>
        </is>
      </c>
      <c r="E36" s="37" t="inlineStr">
        <is>
          <t>https://www.nao.org.uk/reports/investigation-into-the-costs-of-the-uk-rwanda-partnership/</t>
        </is>
      </c>
      <c r="F36" s="37" t="inlineStr">
        <is>
          <t>Rwanda scheme cost data</t>
        </is>
      </c>
    </row>
    <row r="37" ht="30" customHeight="1" s="30">
      <c r="A37" s="37" t="inlineStr">
        <is>
          <t>FULLFACT-WELFARE</t>
        </is>
      </c>
      <c r="B37" s="37" t="inlineStr">
        <is>
          <t>Full Fact</t>
        </is>
      </c>
      <c r="C37" s="37" t="inlineStr">
        <is>
          <t>Welfare-magnet hypothesis fact-check</t>
        </is>
      </c>
      <c r="D37" s="37" t="inlineStr">
        <is>
          <t>Ongoing</t>
        </is>
      </c>
      <c r="E37" s="37" t="inlineStr">
        <is>
          <t>https://fullfact.org</t>
        </is>
      </c>
      <c r="F37" s="37" t="inlineStr">
        <is>
          <t>Evidence summary on welfare magnet thesis</t>
        </is>
      </c>
    </row>
    <row r="38" ht="30" customHeight="1" s="30">
      <c r="A38" s="37" t="inlineStr">
        <is>
          <t>IZA-2018</t>
        </is>
      </c>
      <c r="B38" s="37" t="inlineStr">
        <is>
          <t>IZA World of Labor</t>
        </is>
      </c>
      <c r="C38" s="37" t="inlineStr">
        <is>
          <t>The welfare magnet hypothesis</t>
        </is>
      </c>
      <c r="D38" s="37" t="inlineStr">
        <is>
          <t>2018</t>
        </is>
      </c>
      <c r="E38" s="37" t="inlineStr">
        <is>
          <t>https://wol.iza.org</t>
        </is>
      </c>
      <c r="F38" s="37" t="inlineStr">
        <is>
          <t>Academic literature review</t>
        </is>
      </c>
    </row>
    <row r="39" ht="30" customHeight="1" s="30">
      <c r="A39" s="37" t="inlineStr">
        <is>
          <t>HATTON-2009</t>
        </is>
      </c>
      <c r="B39" s="37" t="inlineStr">
        <is>
          <t>Timothy Hatton</t>
        </is>
      </c>
      <c r="C39" s="37" t="inlineStr">
        <is>
          <t>The Rise and Fall of Asylum: What Happened and Why?</t>
        </is>
      </c>
      <c r="D39" s="37" t="inlineStr">
        <is>
          <t>Economic Journal 2009</t>
        </is>
      </c>
      <c r="E39" s="37" t="inlineStr">
        <is>
          <t>https://onlinelibrary.wiley.com/journal/14680297</t>
        </is>
      </c>
      <c r="F39" s="37" t="inlineStr">
        <is>
          <t>Most-cited UK paper on benefit-migration elasticity; dated</t>
        </is>
      </c>
    </row>
    <row r="40" ht="30" customHeight="1" s="30">
      <c r="A40" s="37" t="inlineStr">
        <is>
          <t>IFG-ECHR</t>
        </is>
      </c>
      <c r="B40" s="37" t="inlineStr">
        <is>
          <t>Institute for Government</t>
        </is>
      </c>
      <c r="C40" s="37" t="inlineStr">
        <is>
          <t>The European Convention on Human Rights: leave or stay?</t>
        </is>
      </c>
      <c r="D40" s="37" t="inlineStr">
        <is>
          <t>Various 2024-2025</t>
        </is>
      </c>
      <c r="E40" s="37" t="inlineStr">
        <is>
          <t>https://www.instituteforgovernment.org.uk/comment/ECHR-leave-or-stay</t>
        </is>
      </c>
      <c r="F40" s="37" t="inlineStr">
        <is>
          <t>ECHR withdrawal analysis</t>
        </is>
      </c>
    </row>
    <row r="41">
      <c r="A41" s="29" t="inlineStr">
        <is>
          <t>MOJ-OMSQ-2026-04</t>
        </is>
      </c>
      <c r="B41" s="29" t="inlineStr">
        <is>
          <t>Ministry of Justice / HMPPS</t>
        </is>
      </c>
      <c r="C41" s="29" t="inlineStr">
        <is>
          <t>Offender management statistics quarterly: October to December 2025</t>
        </is>
      </c>
      <c r="D41" s="29" t="inlineStr">
        <is>
          <t>Published 30 April 2026; prison population 31 March 2026</t>
        </is>
      </c>
      <c r="E41" s="29" t="inlineStr">
        <is>
          <t>https://www.gov.uk/government/statistics/offender-management-statistics-quarterly-october-to-december-2025/offender-management-statistics-quarterly-october-to-december-2025</t>
        </is>
      </c>
      <c r="F41" s="29" t="inlineStr">
        <is>
          <t>Prison population; FNOs; nationality breakdown. Use 10,487 FNOs, 12% of prison pop, Albanian 9% of FNOs.</t>
        </is>
      </c>
    </row>
    <row r="42">
      <c r="A42" s="29" t="inlineStr">
        <is>
          <t>MIGOBS-CRIME-2025</t>
        </is>
      </c>
      <c r="B42" s="29" t="inlineStr">
        <is>
          <t>Migration Observatory, University of Oxford</t>
        </is>
      </c>
      <c r="C42" s="29" t="inlineStr">
        <is>
          <t>How do conviction rates and prison populations differ between British and foreign nationals?</t>
        </is>
      </c>
      <c r="D42" s="29" t="inlineStr">
        <is>
          <t>30 September 2025</t>
        </is>
      </c>
      <c r="E42" s="29" t="inlineStr">
        <is>
          <t>https://migrationobservatory.ox.ac.uk/resources/commentaries/migrant-convictions-and-prison-population/</t>
        </is>
      </c>
      <c r="F42" s="29" t="inlineStr">
        <is>
          <t>Caveat source on FOI conviction data; not primary official statistic.</t>
        </is>
      </c>
    </row>
    <row r="43">
      <c r="A43" s="29" t="inlineStr">
        <is>
          <t>CASEY-CSEA-2025</t>
        </is>
      </c>
      <c r="B43" s="29" t="inlineStr">
        <is>
          <t>Home Office / Baroness Casey</t>
        </is>
      </c>
      <c r="C43" s="29" t="inlineStr">
        <is>
          <t>National Audit on Group-based Child Sexual Exploitation and Abuse</t>
        </is>
      </c>
      <c r="D43" s="29" t="inlineStr">
        <is>
          <t>Published 16 June 2025; updated 15 January 2026</t>
        </is>
      </c>
      <c r="E43" s="29" t="inlineStr">
        <is>
          <t>https://www.gov.uk/government/publications/national-audit-on-group-based-child-sexual-exploitation-and-abuse/national-audit-on-group-based-child-sexual-exploitation-and-abuse-accessible</t>
        </is>
      </c>
      <c r="F43" s="29" t="inlineStr">
        <is>
          <t>Use only for CSEA and data-recording, not broad migration-crime proxy.</t>
        </is>
      </c>
    </row>
    <row r="44">
      <c r="A44" s="29" t="inlineStr">
        <is>
          <t>HO-RET-2025-12</t>
        </is>
      </c>
      <c r="B44" s="29" t="inlineStr">
        <is>
          <t>Home Office</t>
        </is>
      </c>
      <c r="C44" s="29" t="inlineStr">
        <is>
          <t>How many people are returned from the UK?</t>
        </is>
      </c>
      <c r="D44" s="29" t="inlineStr">
        <is>
          <t>Published 26 February 2026; YE December 2025</t>
        </is>
      </c>
      <c r="E44" s="29" t="inlineStr">
        <is>
          <t>https://www.gov.uk/government/statistics/immigration-system-statistics-year-ending-december-2025/how-many-people-are-returned-from-the-uk</t>
        </is>
      </c>
      <c r="F44" s="29" t="inlineStr">
        <is>
          <t>Returns categories: enforced 9,914; voluntary 28,004; assisted 10,260; port 18,279; FNO 5,634. Keep separate.</t>
        </is>
      </c>
    </row>
    <row r="45">
      <c r="A45" s="29" t="inlineStr">
        <is>
          <t>HAC-2025-10</t>
        </is>
      </c>
      <c r="B45" s="29" t="inlineStr">
        <is>
          <t>House of Commons Home Affairs Committee</t>
        </is>
      </c>
      <c r="C45" s="29" t="inlineStr">
        <is>
          <t>The Home Office's management of asylum accommodation</t>
        </is>
      </c>
      <c r="D45" s="29" t="inlineStr">
        <is>
          <t>27 October 2025</t>
        </is>
      </c>
      <c r="E45" s="29" t="inlineStr">
        <is>
          <t>https://publications.parliament.uk/pa/cm5901/cmselect/cmhaff/580/report.html</t>
        </is>
      </c>
      <c r="F45" s="29" t="inlineStr">
        <is>
          <t>Secondary parliamentary source on £383m provider profit and 7% margin.</t>
        </is>
      </c>
    </row>
  </sheetData>
  <printOptions horizontalCentered="0" verticalCentered="0" headings="0" gridLines="0" gridLinesSet="1"/>
  <pageMargins left="0.75" right="0.75" top="1" bottom="1" header="0.511811023622047" footer="0.511811023622047"/>
  <pageSetup orientation="portrait" paperSize="9" scale="100" fitToHeight="1" fitToWidth="1" pageOrder="downThenOver" blackAndWhite="0" draft="0" horizontalDpi="300" verticalDpi="300" copies="1"/>
</worksheet>
</file>

<file path=xl/worksheets/sheet20.xml><?xml version="1.0" encoding="utf-8"?>
<worksheet xmlns="http://schemas.openxmlformats.org/spreadsheetml/2006/main">
  <sheetPr filterMode="0">
    <outlinePr summaryBelow="1" summaryRight="1"/>
    <pageSetUpPr fitToPage="0"/>
  </sheetPr>
  <dimension ref="A1:E17"/>
  <sheetViews>
    <sheetView showFormulas="0" showGridLines="1" showRowColHeaders="1" showZeros="1" rightToLeft="0" tabSelected="0" showOutlineSymbols="1" defaultGridColor="1" view="normal" topLeftCell="A1" colorId="64" zoomScale="100" zoomScaleNormal="100" zoomScalePageLayoutView="100" workbookViewId="0">
      <selection pane="topLeft" activeCell="A1" activeCellId="0" sqref="A1"/>
    </sheetView>
  </sheetViews>
  <sheetFormatPr baseColWidth="8" defaultColWidth="8.6796875" defaultRowHeight="15" zeroHeight="0" outlineLevelRow="0"/>
  <cols>
    <col width="22" customWidth="1" style="29" min="1" max="2"/>
    <col width="16" customWidth="1" style="29" min="3" max="4"/>
    <col width="22" customWidth="1" style="29" min="5" max="5"/>
  </cols>
  <sheetData>
    <row r="1" ht="17.35" customHeight="1" s="30">
      <c r="A1" s="31" t="inlineStr">
        <is>
          <t>Census 2021 Religion — England and Wales</t>
        </is>
      </c>
    </row>
    <row r="2" ht="15" customHeight="1" s="30">
      <c r="A2" s="38" t="inlineStr">
        <is>
          <t>Source: ONS-CENSUS-2021. Population-level data, NOT linked to administrative records.</t>
        </is>
      </c>
    </row>
    <row r="4" ht="15" customHeight="1" s="30">
      <c r="A4" s="36" t="inlineStr">
        <is>
          <t>Religion</t>
        </is>
      </c>
      <c r="B4" s="36" t="inlineStr">
        <is>
          <t>Population</t>
        </is>
      </c>
      <c r="C4" s="36" t="inlineStr">
        <is>
          <t>Share</t>
        </is>
      </c>
      <c r="D4" s="36" t="inlineStr">
        <is>
          <t>Median age</t>
        </is>
      </c>
      <c r="E4" s="36" t="inlineStr">
        <is>
          <t>Source Key</t>
        </is>
      </c>
    </row>
    <row r="5" ht="15" customHeight="1" s="30">
      <c r="A5" s="39" t="inlineStr">
        <is>
          <t>Christian</t>
        </is>
      </c>
      <c r="B5" s="40" t="n">
        <v>27500000</v>
      </c>
      <c r="C5" s="39" t="inlineStr">
        <is>
          <t>46.2%</t>
        </is>
      </c>
      <c r="D5" s="39" t="n">
        <v>51</v>
      </c>
      <c r="E5" s="39" t="inlineStr">
        <is>
          <t>ONS-CENSUS-2021</t>
        </is>
      </c>
    </row>
    <row r="6" ht="15" customHeight="1" s="30">
      <c r="A6" s="39" t="inlineStr">
        <is>
          <t>No religion</t>
        </is>
      </c>
      <c r="B6" s="40" t="n">
        <v>22200000</v>
      </c>
      <c r="C6" s="39" t="inlineStr">
        <is>
          <t>37.2%</t>
        </is>
      </c>
      <c r="D6" s="39" t="n">
        <v>32</v>
      </c>
      <c r="E6" s="39" t="inlineStr">
        <is>
          <t>ONS-CENSUS-2021</t>
        </is>
      </c>
    </row>
    <row r="7" ht="15" customHeight="1" s="30">
      <c r="A7" s="39" t="inlineStr">
        <is>
          <t>Muslim</t>
        </is>
      </c>
      <c r="B7" s="40" t="n">
        <v>3900000</v>
      </c>
      <c r="C7" s="39" t="inlineStr">
        <is>
          <t>6.5%</t>
        </is>
      </c>
      <c r="D7" s="39" t="n">
        <v>27</v>
      </c>
      <c r="E7" s="39" t="inlineStr">
        <is>
          <t>ONS-CENSUS-2021</t>
        </is>
      </c>
    </row>
    <row r="8" ht="15" customHeight="1" s="30">
      <c r="A8" s="39" t="inlineStr">
        <is>
          <t>Hindu</t>
        </is>
      </c>
      <c r="B8" s="40" t="n">
        <v>1000000</v>
      </c>
      <c r="C8" s="39" t="inlineStr">
        <is>
          <t>1.7%</t>
        </is>
      </c>
      <c r="D8" s="39" t="inlineStr">
        <is>
          <t>(in source)</t>
        </is>
      </c>
      <c r="E8" s="39" t="inlineStr">
        <is>
          <t>ONS-CENSUS-2021</t>
        </is>
      </c>
    </row>
    <row r="9" ht="15" customHeight="1" s="30">
      <c r="A9" s="39" t="inlineStr">
        <is>
          <t>Sikh</t>
        </is>
      </c>
      <c r="B9" s="40" t="n">
        <v>524000</v>
      </c>
      <c r="C9" s="39" t="inlineStr">
        <is>
          <t>0.9%</t>
        </is>
      </c>
      <c r="D9" s="39" t="inlineStr">
        <is>
          <t>(in source)</t>
        </is>
      </c>
      <c r="E9" s="39" t="inlineStr">
        <is>
          <t>ONS-CENSUS-2021</t>
        </is>
      </c>
    </row>
    <row r="10" ht="15" customHeight="1" s="30">
      <c r="A10" s="39" t="inlineStr">
        <is>
          <t>Buddhist</t>
        </is>
      </c>
      <c r="B10" s="40" t="n">
        <v>273000</v>
      </c>
      <c r="C10" s="39" t="inlineStr">
        <is>
          <t>0.5%</t>
        </is>
      </c>
      <c r="D10" s="39" t="inlineStr">
        <is>
          <t>(in source)</t>
        </is>
      </c>
      <c r="E10" s="39" t="inlineStr">
        <is>
          <t>ONS-CENSUS-2021</t>
        </is>
      </c>
    </row>
    <row r="11" ht="15" customHeight="1" s="30">
      <c r="A11" s="39" t="inlineStr">
        <is>
          <t>Jewish</t>
        </is>
      </c>
      <c r="B11" s="40" t="n">
        <v>271000</v>
      </c>
      <c r="C11" s="39" t="inlineStr">
        <is>
          <t>0.5%</t>
        </is>
      </c>
      <c r="D11" s="39" t="inlineStr">
        <is>
          <t>(in source)</t>
        </is>
      </c>
      <c r="E11" s="39" t="inlineStr">
        <is>
          <t>ONS-CENSUS-2021</t>
        </is>
      </c>
    </row>
    <row r="12" ht="15" customHeight="1" s="30">
      <c r="A12" s="39" t="inlineStr">
        <is>
          <t>Other</t>
        </is>
      </c>
      <c r="B12" s="40" t="n">
        <v>405000</v>
      </c>
      <c r="C12" s="39" t="inlineStr">
        <is>
          <t>0.7%</t>
        </is>
      </c>
      <c r="D12" s="39" t="inlineStr">
        <is>
          <t>(in source)</t>
        </is>
      </c>
      <c r="E12" s="39" t="inlineStr">
        <is>
          <t>ONS-CENSUS-2021</t>
        </is>
      </c>
    </row>
    <row r="13" ht="15" customHeight="1" s="30">
      <c r="A13" s="39" t="inlineStr">
        <is>
          <t>Not answered</t>
        </is>
      </c>
      <c r="B13" s="40" t="n">
        <v>3500000</v>
      </c>
      <c r="C13" s="39" t="inlineStr">
        <is>
          <t>6.0%</t>
        </is>
      </c>
      <c r="D13" s="39" t="inlineStr">
        <is>
          <t>n/a</t>
        </is>
      </c>
      <c r="E13" s="39" t="inlineStr">
        <is>
          <t>ONS-CENSUS-2021</t>
        </is>
      </c>
    </row>
    <row r="16" ht="15" customHeight="1" s="30">
      <c r="A16" s="33" t="inlineStr">
        <is>
          <t>Important caveat</t>
        </is>
      </c>
    </row>
    <row r="17" ht="99.75" customHeight="1" s="30">
      <c r="A17" s="41" t="inlineStr">
        <is>
          <t>Religion is recorded only in the Census. It is NOT collected on welfare or visa administrative systems. ANY 'religion and benefits' or 'religion and migration' cross-tabulation is an INFERENCE from country-of-origin and ethnicity, not a measurement. Asylum claimants in particular are often disproportionately religious minorities within their countries of origin (e.g., Christians from Iran, Ahmadis from Pakistan, Hazaras from Afghanistan), so country-religion percentages do NOT reliably represent the religious composition of asylum cohorts.</t>
        </is>
      </c>
    </row>
  </sheetData>
  <mergeCells count="1">
    <mergeCell ref="A17:E17"/>
  </mergeCells>
  <printOptions horizontalCentered="0" verticalCentered="0" headings="0" gridLines="0" gridLinesSet="1"/>
  <pageMargins left="0.75" right="0.75" top="1" bottom="1" header="0.511811023622047" footer="0.511811023622047"/>
  <pageSetup orientation="portrait" paperSize="9" scale="100" fitToHeight="1" fitToWidth="1" pageOrder="downThenOver" blackAndWhite="0" draft="0" horizontalDpi="300" verticalDpi="300" copies="1"/>
</worksheet>
</file>

<file path=xl/worksheets/sheet21.xml><?xml version="1.0" encoding="utf-8"?>
<worksheet xmlns="http://schemas.openxmlformats.org/spreadsheetml/2006/main">
  <sheetPr filterMode="0">
    <outlinePr summaryBelow="1" summaryRight="1"/>
    <pageSetUpPr fitToPage="0"/>
  </sheetPr>
  <dimension ref="A1:D19"/>
  <sheetViews>
    <sheetView showFormulas="0" showGridLines="1" showRowColHeaders="1" showZeros="1" rightToLeft="0" tabSelected="0" showOutlineSymbols="1" defaultGridColor="1" view="normal" topLeftCell="A1" colorId="64" zoomScale="100" zoomScaleNormal="100" zoomScalePageLayoutView="100" workbookViewId="0">
      <selection pane="topLeft" activeCell="A1" activeCellId="0" sqref="A1"/>
    </sheetView>
  </sheetViews>
  <sheetFormatPr baseColWidth="8" defaultColWidth="8.6796875" defaultRowHeight="15" zeroHeight="0" outlineLevelRow="0"/>
  <cols>
    <col width="42" customWidth="1" style="29" min="1" max="1"/>
    <col width="22" customWidth="1" style="29" min="2" max="2"/>
    <col width="35" customWidth="1" style="29" min="3" max="3"/>
    <col width="22" customWidth="1" style="29" min="4" max="4"/>
  </cols>
  <sheetData>
    <row r="1" ht="17.35" customHeight="1" s="30">
      <c r="A1" s="31" t="inlineStr">
        <is>
          <t>Irregular / undocumented population estimates</t>
        </is>
      </c>
    </row>
    <row r="2" ht="15" customHeight="1" s="30">
      <c r="A2" s="38" t="inlineStr">
        <is>
          <t>Home Office: 'It is not possible to know the exact number of people currently resident in the UK without permission.'</t>
        </is>
      </c>
    </row>
    <row r="3" ht="15" customHeight="1" s="30">
      <c r="A3" s="38" t="inlineStr">
        <is>
          <t>No official estimate is published. Below are independent estimates.</t>
        </is>
      </c>
    </row>
    <row r="5" ht="15" customHeight="1" s="30">
      <c r="A5" s="36" t="inlineStr">
        <is>
          <t>Source</t>
        </is>
      </c>
      <c r="B5" s="36" t="inlineStr">
        <is>
          <t>Year base</t>
        </is>
      </c>
      <c r="C5" s="36" t="inlineStr">
        <is>
          <t>Estimate range</t>
        </is>
      </c>
      <c r="D5" s="36" t="inlineStr">
        <is>
          <t>Source Key</t>
        </is>
      </c>
    </row>
    <row r="6" ht="15" customHeight="1" s="30">
      <c r="A6" s="39" t="inlineStr">
        <is>
          <t>Pew Research Center (revised)</t>
        </is>
      </c>
      <c r="B6" s="39" t="inlineStr">
        <is>
          <t>2017</t>
        </is>
      </c>
      <c r="C6" s="39" t="inlineStr">
        <is>
          <t>700,000-900,000</t>
        </is>
      </c>
      <c r="D6" s="39" t="inlineStr">
        <is>
          <t>PEW-2025</t>
        </is>
      </c>
    </row>
    <row r="7" ht="15" customHeight="1" s="30">
      <c r="A7" s="39" t="inlineStr">
        <is>
          <t>Greater London Authority</t>
        </is>
      </c>
      <c r="B7" s="39" t="inlineStr">
        <is>
          <t>April 2017</t>
        </is>
      </c>
      <c r="C7" s="39" t="inlineStr">
        <is>
          <t>594,000-745,000 (central 674,000)</t>
        </is>
      </c>
      <c r="D7" s="39" t="inlineStr">
        <is>
          <t>GLA-2017</t>
        </is>
      </c>
    </row>
    <row r="8" ht="15" customHeight="1" s="30">
      <c r="A8" s="39" t="inlineStr">
        <is>
          <t>GLA including UK-born children</t>
        </is>
      </c>
      <c r="B8" s="39" t="inlineStr">
        <is>
          <t>April 2017</t>
        </is>
      </c>
      <c r="C8" s="39" t="inlineStr">
        <is>
          <t>Up to 809,000</t>
        </is>
      </c>
      <c r="D8" s="39" t="inlineStr">
        <is>
          <t>GLA-2017</t>
        </is>
      </c>
    </row>
    <row r="9" ht="15" customHeight="1" s="30">
      <c r="A9" s="39" t="inlineStr">
        <is>
          <t>University of Birmingham</t>
        </is>
      </c>
      <c r="B9" s="39" t="inlineStr">
        <is>
          <t>2025</t>
        </is>
      </c>
      <c r="C9" s="39" t="inlineStr">
        <is>
          <t>594,000-745,000 (10-13% of foreign-born)</t>
        </is>
      </c>
      <c r="D9" s="39" t="inlineStr">
        <is>
          <t>UOB-2025</t>
        </is>
      </c>
    </row>
    <row r="10" ht="15" customHeight="1" s="30">
      <c r="A10" s="39" t="inlineStr">
        <is>
          <t>Thames Water-commissioned</t>
        </is>
      </c>
      <c r="B10" s="39" t="inlineStr">
        <is>
          <t>2025</t>
        </is>
      </c>
      <c r="C10" s="39" t="inlineStr">
        <is>
          <t>Up to 585,000 in London alone</t>
        </is>
      </c>
      <c r="D10" s="39" t="inlineStr">
        <is>
          <t>(unverified)</t>
        </is>
      </c>
    </row>
    <row r="11" ht="15" customHeight="1" s="30">
      <c r="A11" s="39" t="inlineStr">
        <is>
          <t>Home Office (original 2005)</t>
        </is>
      </c>
      <c r="B11" s="39" t="inlineStr">
        <is>
          <t>Census 2001</t>
        </is>
      </c>
      <c r="C11" s="39" t="inlineStr">
        <is>
          <t>310,000-570,000 (now obsolete)</t>
        </is>
      </c>
      <c r="D11" s="39" t="inlineStr">
        <is>
          <t>(historic)</t>
        </is>
      </c>
    </row>
    <row r="14" ht="15" customHeight="1" s="30">
      <c r="A14" s="33" t="inlineStr">
        <is>
          <t>Recent flows (Home Office)</t>
        </is>
      </c>
    </row>
    <row r="15" ht="15" customHeight="1" s="30">
      <c r="A15" s="36" t="inlineStr">
        <is>
          <t>Metric</t>
        </is>
      </c>
      <c r="B15" s="36" t="inlineStr">
        <is>
          <t>Value</t>
        </is>
      </c>
      <c r="C15" s="36" t="inlineStr">
        <is>
          <t>Period</t>
        </is>
      </c>
      <c r="D15" s="36" t="inlineStr">
        <is>
          <t>Source Key</t>
        </is>
      </c>
    </row>
    <row r="16" ht="15" customHeight="1" s="30">
      <c r="A16" s="39" t="inlineStr">
        <is>
          <t>Detected unauthorised arrivals</t>
        </is>
      </c>
      <c r="B16" s="40" t="n">
        <v>175000</v>
      </c>
      <c r="C16" s="39" t="inlineStr">
        <is>
          <t>2020 to end-September 2024</t>
        </is>
      </c>
      <c r="D16" s="39" t="inlineStr">
        <is>
          <t>HO-IS-2025</t>
        </is>
      </c>
    </row>
    <row r="17" ht="15" customHeight="1" s="30">
      <c r="A17" s="39" t="inlineStr">
        <is>
          <t>Share by small boat</t>
        </is>
      </c>
      <c r="B17" s="39" t="inlineStr">
        <is>
          <t>78%</t>
        </is>
      </c>
      <c r="C17" s="39" t="inlineStr">
        <is>
          <t>Same period</t>
        </is>
      </c>
      <c r="D17" s="39" t="inlineStr">
        <is>
          <t>HO-IS-2025</t>
        </is>
      </c>
    </row>
    <row r="18" ht="15" customHeight="1" s="30">
      <c r="A18" s="39" t="inlineStr">
        <is>
          <t>Foreign students applying for asylum after entry</t>
        </is>
      </c>
      <c r="B18" s="40" t="n">
        <v>16000</v>
      </c>
      <c r="C18" s="39" t="inlineStr">
        <is>
          <t>YE 2024</t>
        </is>
      </c>
      <c r="D18" s="39" t="inlineStr">
        <is>
          <t>HO-IS-2025</t>
        </is>
      </c>
    </row>
    <row r="19" ht="15" customHeight="1" s="30">
      <c r="A19" s="39" t="inlineStr">
        <is>
          <t>Visa overstayer data</t>
        </is>
      </c>
      <c r="B19" s="39" t="inlineStr">
        <is>
          <t>Not published in usable form</t>
        </is>
      </c>
      <c r="C19" s="39" t="inlineStr">
        <is>
          <t>Recent</t>
        </is>
      </c>
      <c r="D19" s="39" t="inlineStr">
        <is>
          <t>HOL-CBP-7445</t>
        </is>
      </c>
    </row>
  </sheetData>
  <printOptions horizontalCentered="0" verticalCentered="0" headings="0" gridLines="0" gridLinesSet="1"/>
  <pageMargins left="0.75" right="0.75" top="1" bottom="1" header="0.511811023622047" footer="0.511811023622047"/>
  <pageSetup orientation="portrait" paperSize="9" scale="100" fitToHeight="1" fitToWidth="1" pageOrder="downThenOver" blackAndWhite="0" draft="0" horizontalDpi="300" verticalDpi="300" copies="1"/>
</worksheet>
</file>

<file path=xl/worksheets/sheet22.xml><?xml version="1.0" encoding="utf-8"?>
<worksheet xmlns="http://schemas.openxmlformats.org/spreadsheetml/2006/main">
  <sheetPr filterMode="0">
    <outlinePr summaryBelow="1" summaryRight="1"/>
    <pageSetUpPr fitToPage="0"/>
  </sheetPr>
  <dimension ref="A1:C8"/>
  <sheetViews>
    <sheetView showFormulas="0" showGridLines="1" showRowColHeaders="1" showZeros="1" rightToLeft="0" tabSelected="0" showOutlineSymbols="1" defaultGridColor="1" view="normal" topLeftCell="A1" colorId="64" zoomScale="100" zoomScaleNormal="100" zoomScalePageLayoutView="100" workbookViewId="0">
      <selection pane="topLeft" activeCell="A1" activeCellId="0" sqref="A1"/>
    </sheetView>
  </sheetViews>
  <sheetFormatPr baseColWidth="8" defaultColWidth="8.6796875" defaultRowHeight="15" zeroHeight="0" outlineLevelRow="0"/>
  <cols>
    <col width="42" customWidth="1" style="29" min="1" max="1"/>
    <col width="22" customWidth="1" style="29" min="2" max="2"/>
    <col width="30" customWidth="1" style="29" min="3" max="3"/>
  </cols>
  <sheetData>
    <row r="1" ht="17.35" customHeight="1" s="30">
      <c r="A1" s="31" t="inlineStr">
        <is>
          <t>Habitual Residence Test — year ending September 2025</t>
        </is>
      </c>
    </row>
    <row r="3" ht="15" customHeight="1" s="30">
      <c r="A3" s="36" t="inlineStr">
        <is>
          <t>Metric</t>
        </is>
      </c>
      <c r="B3" s="36" t="inlineStr">
        <is>
          <t>Value</t>
        </is>
      </c>
      <c r="C3" s="36" t="inlineStr">
        <is>
          <t>Source Key</t>
        </is>
      </c>
    </row>
    <row r="4" ht="15" customHeight="1" s="30">
      <c r="A4" s="39" t="inlineStr">
        <is>
          <t>HRT applications received</t>
        </is>
      </c>
      <c r="B4" s="40" t="n">
        <v>821600</v>
      </c>
      <c r="C4" s="39" t="inlineStr">
        <is>
          <t>DWP-UC-2026-01</t>
        </is>
      </c>
    </row>
    <row r="5" ht="15" customHeight="1" s="30">
      <c r="A5" s="39" t="inlineStr">
        <is>
          <t>Passes</t>
        </is>
      </c>
      <c r="B5" s="40" t="n">
        <v>734200</v>
      </c>
      <c r="C5" s="39" t="inlineStr">
        <is>
          <t>DWP-UC-2026-01</t>
        </is>
      </c>
    </row>
    <row r="6" ht="15" customHeight="1" s="30">
      <c r="A6" s="39" t="inlineStr">
        <is>
          <t>Pass rate</t>
        </is>
      </c>
      <c r="B6" s="39" t="inlineStr">
        <is>
          <t>89.4%</t>
        </is>
      </c>
      <c r="C6" s="39" t="inlineStr">
        <is>
          <t>DWP-UC-2026-01</t>
        </is>
      </c>
    </row>
    <row r="7" ht="15" customHeight="1" s="30">
      <c r="A7" s="39" t="inlineStr">
        <is>
          <t>Approximate weekly pass-through</t>
        </is>
      </c>
      <c r="B7" s="40" t="n">
        <v>14000</v>
      </c>
      <c r="C7" s="39" t="inlineStr">
        <is>
          <t>DWP-UC-2026-01</t>
        </is>
      </c>
    </row>
    <row r="8" ht="15" customHeight="1" s="30">
      <c r="A8" s="39" t="inlineStr">
        <is>
          <t>Pass rate verification (workbook calc)</t>
        </is>
      </c>
      <c r="B8" s="57">
        <f>B5/B4</f>
        <v/>
      </c>
      <c r="C8" s="39" t="inlineStr">
        <is>
          <t>Should match published 89.4%</t>
        </is>
      </c>
    </row>
  </sheetData>
  <printOptions horizontalCentered="0" verticalCentered="0" headings="0" gridLines="0" gridLinesSet="1"/>
  <pageMargins left="0.75" right="0.75" top="1" bottom="1" header="0.511811023622047" footer="0.511811023622047"/>
  <pageSetup orientation="portrait" paperSize="9" scale="100" fitToHeight="1" fitToWidth="1" pageOrder="downThenOver" blackAndWhite="0" draft="0" horizontalDpi="300" verticalDpi="300" copies="1"/>
</worksheet>
</file>

<file path=xl/worksheets/sheet23.xml><?xml version="1.0" encoding="utf-8"?>
<worksheet xmlns="http://schemas.openxmlformats.org/spreadsheetml/2006/main">
  <sheetPr filterMode="0">
    <outlinePr summaryBelow="1" summaryRight="1"/>
    <pageSetUpPr fitToPage="0"/>
  </sheetPr>
  <dimension ref="A1:E10"/>
  <sheetViews>
    <sheetView showFormulas="0" showGridLines="1" showRowColHeaders="1" showZeros="1" rightToLeft="0" tabSelected="0" showOutlineSymbols="1" defaultGridColor="1" view="normal" topLeftCell="A1" colorId="64" zoomScale="100" zoomScaleNormal="100" zoomScalePageLayoutView="100" workbookViewId="0">
      <selection pane="topLeft" activeCell="A1" activeCellId="0" sqref="A1"/>
    </sheetView>
  </sheetViews>
  <sheetFormatPr baseColWidth="8" defaultColWidth="8.6796875" defaultRowHeight="15" zeroHeight="0" outlineLevelRow="0"/>
  <cols>
    <col width="25" customWidth="1" style="29" min="1" max="1"/>
    <col width="38" customWidth="1" style="29" min="2" max="3"/>
    <col width="50" customWidth="1" style="29" min="4" max="5"/>
  </cols>
  <sheetData>
    <row r="1" ht="17.35" customHeight="1" s="30">
      <c r="A1" s="31" t="inlineStr">
        <is>
          <t>Reconciliation — where sources disagree or differ</t>
        </is>
      </c>
    </row>
    <row r="2" ht="15" customHeight="1" s="30">
      <c r="A2" s="38" t="inlineStr">
        <is>
          <t>Each entry: figure, sources giving different values, why they differ, and which is most appropriate to cite.</t>
        </is>
      </c>
    </row>
    <row r="4" ht="15" customHeight="1" s="30">
      <c r="A4" s="36" t="inlineStr">
        <is>
          <t>Topic</t>
        </is>
      </c>
      <c r="B4" s="36" t="inlineStr">
        <is>
          <t>Source A figure</t>
        </is>
      </c>
      <c r="C4" s="36" t="inlineStr">
        <is>
          <t>Source B figure</t>
        </is>
      </c>
      <c r="D4" s="36" t="inlineStr">
        <is>
          <t>Why they differ</t>
        </is>
      </c>
      <c r="E4" s="36" t="inlineStr">
        <is>
          <t>How to use them</t>
        </is>
      </c>
    </row>
    <row r="5" ht="75" customHeight="1" s="30">
      <c r="A5" s="42" t="inlineStr">
        <is>
          <t>UC EUSS share</t>
        </is>
      </c>
      <c r="B5" s="42" t="inlineStr">
        <is>
          <t>9.7% (June 2025) - DWP-UC-2025-06</t>
        </is>
      </c>
      <c r="C5" s="42" t="inlineStr">
        <is>
          <t>9.0% (January 2026) - DWP-UC-2026-01</t>
        </is>
      </c>
      <c r="D5" s="42" t="inlineStr">
        <is>
          <t>Both are official DWP. Difference reflects monthly variation in claimant numbers and possibly some reclassification.</t>
        </is>
      </c>
      <c r="E5" s="42" t="inlineStr">
        <is>
          <t>Cite both with dates. Use latest for current snapshot.</t>
        </is>
      </c>
    </row>
    <row r="6" ht="75" customHeight="1" s="30">
      <c r="A6" s="42" t="inlineStr">
        <is>
          <t>Lifetime contribution at age 25, average wage</t>
        </is>
      </c>
      <c r="B6" s="42" t="inlineStr">
        <is>
          <t>+£500,000 (OBR-2024) — to pension age</t>
        </is>
      </c>
      <c r="C6" s="42" t="inlineStr">
        <is>
          <t>+£405,000 (CPS-2025-09 / OBR figures) — to life expectancy 82</t>
        </is>
      </c>
      <c r="D6" s="42" t="inlineStr">
        <is>
          <t>Different time horizons. OBR cuts off at pension age (excludes pension drawdown years). CPS extends to life expectancy.</t>
        </is>
      </c>
      <c r="E6" s="42" t="inlineStr">
        <is>
          <t>Both correct for their own definition. Use OBR for working-life only; CPS for full lifetime.</t>
        </is>
      </c>
    </row>
    <row r="7" ht="75" customHeight="1" s="30">
      <c r="A7" s="42" t="inlineStr">
        <is>
          <t>UK irregular population</t>
        </is>
      </c>
      <c r="B7" s="42" t="inlineStr">
        <is>
          <t>700,000-900,000 (Pew revised 2025)</t>
        </is>
      </c>
      <c r="C7" s="42" t="inlineStr">
        <is>
          <t>594,000-745,000 (GLA / Birmingham)</t>
        </is>
      </c>
      <c r="D7" s="42" t="inlineStr">
        <is>
          <t>Different methodologies: Pew uses census-based residual; GLA/Birmingham use specific data sources.</t>
        </is>
      </c>
      <c r="E7" s="42" t="inlineStr">
        <is>
          <t>Treat as range. 'Approximately 600,000-900,000' is fair central representation.</t>
        </is>
      </c>
    </row>
    <row r="8" ht="75" customHeight="1" s="30">
      <c r="A8" s="42" t="inlineStr">
        <is>
          <t>Asylum cost overrun</t>
        </is>
      </c>
      <c r="B8" s="42" t="inlineStr">
        <is>
          <t>£15.3bn (NAO-2025-05)</t>
        </is>
      </c>
      <c r="C8" s="42" t="inlineStr">
        <is>
          <t>Various lower figures in HOL briefings</t>
        </is>
      </c>
      <c r="D8" s="42" t="inlineStr">
        <is>
          <t>NAO figure is end-of-contract projection; other figures are point-in-time spend.</t>
        </is>
      </c>
      <c r="E8" s="42" t="inlineStr">
        <is>
          <t>NAO £15.3bn is forward projection of total contract cost. Cite as 'expected total over contract period'.</t>
        </is>
      </c>
    </row>
    <row r="9" ht="75" customHeight="1" s="30">
      <c r="A9" s="42" t="inlineStr">
        <is>
          <t>Migrant fiscal contribution (historic period 1995-2011)</t>
        </is>
      </c>
      <c r="B9" s="42" t="inlineStr">
        <is>
          <t>+£20.2bn over 17 years (Dustmann/Frattini 2014)</t>
        </is>
      </c>
      <c r="C9" s="42" t="inlineStr">
        <is>
          <t>Net negative over same period (Migration Watch / Civitas)</t>
        </is>
      </c>
      <c r="D9" s="42" t="inlineStr">
        <is>
          <t>Different cost allocation methods (pro-rata vs marginal); different counting of public goods.</t>
        </is>
      </c>
      <c r="E9" s="42" t="inlineStr">
        <is>
          <t>Long-running methodological dispute. Both have peer-reviewed defenders. Cite as 'contested'.</t>
        </is>
      </c>
    </row>
    <row r="10" ht="75" customHeight="1" s="30">
      <c r="A10" s="42" t="inlineStr">
        <is>
          <t>Migrant earnings (recent cohort)</t>
        </is>
      </c>
      <c r="B10" s="42" t="inlineStr">
        <is>
          <t>Various figures from LFS-based analysis</t>
        </is>
      </c>
      <c r="C10" s="42" t="inlineStr">
        <is>
          <t>Lower for some Indian/Nigerian cohorts (Portes via CPS-2025-09)</t>
        </is>
      </c>
      <c r="D10" s="42" t="inlineStr">
        <is>
          <t>LFS is survey-based; HMRC PAYE is administrative. Survey may over-state for under-represented cohorts.</t>
        </is>
      </c>
      <c r="E10" s="42" t="inlineStr">
        <is>
          <t>HMRC PAYE preferred where available. LFS still used for comparison and trends.</t>
        </is>
      </c>
    </row>
  </sheetData>
  <printOptions horizontalCentered="0" verticalCentered="0" headings="0" gridLines="0" gridLinesSet="1"/>
  <pageMargins left="0.75" right="0.75" top="1" bottom="1" header="0.511811023622047" footer="0.511811023622047"/>
  <pageSetup orientation="portrait" paperSize="9" scale="100" fitToHeight="1" fitToWidth="1" pageOrder="downThenOver" blackAndWhite="0" draft="0" horizontalDpi="300" verticalDpi="300" copies="1"/>
</worksheet>
</file>

<file path=xl/worksheets/sheet24.xml><?xml version="1.0" encoding="utf-8"?>
<worksheet xmlns="http://schemas.openxmlformats.org/spreadsheetml/2006/main">
  <sheetPr filterMode="0">
    <outlinePr summaryBelow="1" summaryRight="1"/>
    <pageSetUpPr fitToPage="0"/>
  </sheetPr>
  <dimension ref="A1:E12"/>
  <sheetViews>
    <sheetView showFormulas="0" showGridLines="1" showRowColHeaders="1" showZeros="1" rightToLeft="0" tabSelected="0" showOutlineSymbols="1" defaultGridColor="1" view="normal" topLeftCell="A1" colorId="64" zoomScale="100" zoomScaleNormal="100" zoomScalePageLayoutView="100" workbookViewId="0">
      <selection pane="topLeft" activeCell="A1" activeCellId="0" sqref="A1"/>
    </sheetView>
  </sheetViews>
  <sheetFormatPr baseColWidth="8" defaultColWidth="8.6796875" defaultRowHeight="15" zeroHeight="0" outlineLevelRow="0"/>
  <cols>
    <col width="25" customWidth="1" style="29" min="1" max="1"/>
    <col width="38" customWidth="1" style="29" min="2" max="2"/>
    <col width="35" customWidth="1" style="29" min="3" max="3"/>
    <col width="50" customWidth="1" style="29" min="4" max="4"/>
    <col width="22" customWidth="1" style="29" min="5" max="5"/>
  </cols>
  <sheetData>
    <row r="1" ht="17.35" customHeight="1" s="30">
      <c r="A1" s="31" t="inlineStr">
        <is>
          <t>Data gaps — what is not publicly available, and how it could be closed</t>
        </is>
      </c>
    </row>
    <row r="3" ht="15" customHeight="1" s="30">
      <c r="A3" s="36" t="inlineStr">
        <is>
          <t>Gap</t>
        </is>
      </c>
      <c r="B3" s="36" t="inlineStr">
        <is>
          <t>What's missing</t>
        </is>
      </c>
      <c r="C3" s="36" t="inlineStr">
        <is>
          <t>Why it matters</t>
        </is>
      </c>
      <c r="D3" s="36" t="inlineStr">
        <is>
          <t>How it could be closed</t>
        </is>
      </c>
      <c r="E3" s="36" t="inlineStr">
        <is>
          <t>Priority</t>
        </is>
      </c>
    </row>
    <row r="4" ht="60" customHeight="1" s="30">
      <c r="A4" s="42" t="inlineStr">
        <is>
          <t>Post-ILR fiscal continuation</t>
        </is>
      </c>
      <c r="B4" s="42" t="inlineStr">
        <is>
          <t>Tracking earnings, tax, benefits for migrants after they obtain ILR</t>
        </is>
      </c>
      <c r="C4" s="42" t="inlineStr">
        <is>
          <t>Largest data gap. Determines whether settlement causes fiscal deterioration.</t>
        </is>
      </c>
      <c r="D4" s="42" t="inlineStr">
        <is>
          <t>Joint Home Office/HMRC FOI to extend HMRC-HO-2025-05 publication to follow cohorts post-ILR.</t>
        </is>
      </c>
      <c r="E4" s="42" t="inlineStr">
        <is>
          <t>Very high</t>
        </is>
      </c>
    </row>
    <row r="5" ht="60" customHeight="1" s="30">
      <c r="A5" s="42" t="inlineStr">
        <is>
          <t>Country-of-nationality on UC</t>
        </is>
      </c>
      <c r="B5" s="42" t="inlineStr">
        <is>
          <t>UC claimants by specific nationality (not just status)</t>
        </is>
      </c>
      <c r="C5" s="42" t="inlineStr">
        <is>
          <t>Allows nationality-specific fiscal analysis. DWP states 'under investigation'.</t>
        </is>
      </c>
      <c r="D5" s="42" t="inlineStr">
        <is>
          <t>FOI to DWP for Stat-Xplore custom crosstab.</t>
        </is>
      </c>
      <c r="E5" s="42" t="inlineStr">
        <is>
          <t>High</t>
        </is>
      </c>
    </row>
    <row r="6" ht="60" customHeight="1" s="30">
      <c r="A6" s="42" t="inlineStr">
        <is>
          <t>Religion in welfare data</t>
        </is>
      </c>
      <c r="B6" s="42" t="inlineStr">
        <is>
          <t>Religion is not collected on any welfare or tax administrative dataset</t>
        </is>
      </c>
      <c r="C6" s="42" t="inlineStr">
        <is>
          <t>Prevents direct measurement of religion-and-welfare relationships.</t>
        </is>
      </c>
      <c r="D6" s="42" t="inlineStr">
        <is>
          <t>Would require new data collection with new privacy framework.</t>
        </is>
      </c>
      <c r="E6" s="42" t="inlineStr">
        <is>
          <t>Low (structural absence; not closeable without major change)</t>
        </is>
      </c>
    </row>
    <row r="7" ht="60" customHeight="1" s="30">
      <c r="A7" s="42" t="inlineStr">
        <is>
          <t>Council-by-council NRPF</t>
        </is>
      </c>
      <c r="B7" s="42" t="inlineStr">
        <is>
          <t>NRPF spend at individual council level</t>
        </is>
      </c>
      <c r="C7" s="42" t="inlineStr">
        <is>
          <t>Allows targeted local authority funding allocation.</t>
        </is>
      </c>
      <c r="D7" s="42" t="inlineStr">
        <is>
          <t>FOI to NRPF Network or individual councils.</t>
        </is>
      </c>
      <c r="E7" s="42" t="inlineStr">
        <is>
          <t>Medium</t>
        </is>
      </c>
    </row>
    <row r="8" ht="60" customHeight="1" s="30">
      <c r="A8" s="42" t="inlineStr">
        <is>
          <t>Constituency × immigration status</t>
        </is>
      </c>
      <c r="B8" s="42" t="inlineStr">
        <is>
          <t>UC by constituency × immigration status crosstab</t>
        </is>
      </c>
      <c r="C8" s="42" t="inlineStr">
        <is>
          <t>Allows MP-level constituency analysis.</t>
        </is>
      </c>
      <c r="D8" s="42" t="inlineStr">
        <is>
          <t>DWP Stat-Xplore custom query.</t>
        </is>
      </c>
      <c r="E8" s="42" t="inlineStr">
        <is>
          <t>Medium</t>
        </is>
      </c>
    </row>
    <row r="9" ht="60" customHeight="1" s="30">
      <c r="A9" s="42" t="inlineStr">
        <is>
          <t>Visa overstayer numbers</t>
        </is>
      </c>
      <c r="B9" s="42" t="inlineStr">
        <is>
          <t>Current overstayer figures in usable form</t>
        </is>
      </c>
      <c r="C9" s="42" t="inlineStr">
        <is>
          <t>Quantifies enforcement gap.</t>
        </is>
      </c>
      <c r="D9" s="42" t="inlineStr">
        <is>
          <t>FOI to Home Office; data exists but not regularly published.</t>
        </is>
      </c>
      <c r="E9" s="42" t="inlineStr">
        <is>
          <t>Medium</t>
        </is>
      </c>
    </row>
    <row r="10" ht="60" customHeight="1" s="30">
      <c r="A10" s="42" t="inlineStr">
        <is>
          <t>ECHR/Refugee Convention withdrawal cost model</t>
        </is>
      </c>
      <c r="B10" s="42" t="inlineStr">
        <is>
          <t>Costed analysis of trade, policing, business confidence, treaty cascade effects</t>
        </is>
      </c>
      <c r="C10" s="42" t="inlineStr">
        <is>
          <t>Critical for any government considering withdrawal.</t>
        </is>
      </c>
      <c r="D10" s="42" t="inlineStr">
        <is>
          <t>Independent costing exercise (IFG, IFS, Resolution Foundation).</t>
        </is>
      </c>
      <c r="E10" s="42" t="inlineStr">
        <is>
          <t>High if withdrawal pursued; low otherwise</t>
        </is>
      </c>
    </row>
    <row r="11" ht="60" customHeight="1" s="30">
      <c r="A11" s="42" t="inlineStr">
        <is>
          <t>Migration elasticity to UK policy</t>
        </is>
      </c>
      <c r="B11" s="42" t="inlineStr">
        <is>
          <t>How sensitive migration flows are to specific UK policy changes</t>
        </is>
      </c>
      <c r="C11" s="42" t="inlineStr">
        <is>
          <t>Critical for behavioural-response forecasting.</t>
        </is>
      </c>
      <c r="D11" s="42" t="inlineStr">
        <is>
          <t>Updated UK-specific academic study (Hatton 2009 is dated).</t>
        </is>
      </c>
      <c r="E11" s="42" t="inlineStr">
        <is>
          <t>Medium</t>
        </is>
      </c>
    </row>
    <row r="12" ht="60" customHeight="1" s="30">
      <c r="A12" s="42" t="inlineStr">
        <is>
          <t>ILR-vs-UK-born matched comparison</t>
        </is>
      </c>
      <c r="B12" s="42" t="inlineStr">
        <is>
          <t>Direct fiscal comparison of ILR holder vs UK-born equivalent</t>
        </is>
      </c>
      <c r="C12" s="42" t="inlineStr">
        <is>
          <t>Settles key comparative question.</t>
        </is>
      </c>
      <c r="D12" s="42" t="inlineStr">
        <is>
          <t>Data exists in admin systems; commission analysis using HMRC + DWP linkage.</t>
        </is>
      </c>
      <c r="E12" s="42" t="inlineStr">
        <is>
          <t>Medium-high</t>
        </is>
      </c>
    </row>
  </sheetData>
  <printOptions horizontalCentered="0" verticalCentered="0" headings="0" gridLines="0" gridLinesSet="1"/>
  <pageMargins left="0.75" right="0.75" top="1" bottom="1" header="0.511811023622047" footer="0.511811023622047"/>
  <pageSetup orientation="portrait" paperSize="9" scale="100" fitToHeight="1" fitToWidth="1" pageOrder="downThenOver" blackAndWhite="0" draft="0" horizontalDpi="300" verticalDpi="300" copies="1"/>
</worksheet>
</file>

<file path=xl/worksheets/sheet25.xml><?xml version="1.0" encoding="utf-8"?>
<worksheet xmlns="http://schemas.openxmlformats.org/spreadsheetml/2006/main">
  <sheetPr filterMode="0">
    <outlinePr summaryBelow="1" summaryRight="1"/>
    <pageSetUpPr fitToPage="0"/>
  </sheetPr>
  <dimension ref="A1:E21"/>
  <sheetViews>
    <sheetView showFormulas="0" showGridLines="1" showRowColHeaders="1" showZeros="1" rightToLeft="0" tabSelected="0" showOutlineSymbols="1" defaultGridColor="1" view="normal" topLeftCell="A1" colorId="64" zoomScale="100" zoomScaleNormal="100" zoomScalePageLayoutView="100" workbookViewId="0">
      <selection pane="topLeft" activeCell="A1" activeCellId="0" sqref="A1"/>
    </sheetView>
  </sheetViews>
  <sheetFormatPr baseColWidth="8" defaultColWidth="8.6796875" defaultRowHeight="15" zeroHeight="0" outlineLevelRow="0"/>
  <cols>
    <col width="22" customWidth="1" style="29" min="1" max="1"/>
    <col width="12" customWidth="1" style="29" min="2" max="2"/>
    <col width="35" customWidth="1" style="29" min="3" max="4"/>
    <col width="50" customWidth="1" style="29" min="5" max="5"/>
  </cols>
  <sheetData>
    <row r="1" ht="17.35" customHeight="1" s="30">
      <c r="A1" s="31" t="inlineStr">
        <is>
          <t>Index of every assumption made in this workbook</t>
        </is>
      </c>
    </row>
    <row r="2" ht="15" customHeight="1" s="30">
      <c r="A2" s="38" t="inlineStr">
        <is>
          <t>All cells highlighted yellow elsewhere are workbook-derived calculations or assumptions, NOT primary-source figures.</t>
        </is>
      </c>
    </row>
    <row r="4" ht="15" customHeight="1" s="30">
      <c r="A4" s="36" t="inlineStr">
        <is>
          <t>Tab</t>
        </is>
      </c>
      <c r="B4" s="36" t="inlineStr">
        <is>
          <t>Cell</t>
        </is>
      </c>
      <c r="C4" s="36" t="inlineStr">
        <is>
          <t>What it does</t>
        </is>
      </c>
      <c r="D4" s="36" t="inlineStr">
        <is>
          <t>Assumption</t>
        </is>
      </c>
      <c r="E4" s="36" t="inlineStr">
        <is>
          <t>Why this assumption is reasonable</t>
        </is>
      </c>
    </row>
    <row r="5" ht="60" customHeight="1" s="30">
      <c r="A5" s="42" t="inlineStr">
        <is>
          <t>03 UC Costs</t>
        </is>
      </c>
      <c r="B5" s="42" t="inlineStr">
        <is>
          <t>B12, B13</t>
        </is>
      </c>
      <c r="C5" s="42" t="inlineStr">
        <is>
          <t>Annualises the £15.1bn (over 18 months) and £24.79bn (over 36 months)</t>
        </is>
      </c>
      <c r="D5" s="42" t="inlineStr">
        <is>
          <t>Straight-line pro-rata: payments are constant within the period</t>
        </is>
      </c>
      <c r="E5" s="42" t="inlineStr">
        <is>
          <t>Real-world rates fluctuate with claimant numbers; pro-rata is a reasonable first approximation but real annual figures may differ by 5-15%.</t>
        </is>
      </c>
    </row>
    <row r="6" ht="60" customHeight="1" s="30">
      <c r="A6" s="42" t="inlineStr">
        <is>
          <t>04 Earnings by Route</t>
        </is>
      </c>
      <c r="B6" s="42" t="inlineStr">
        <is>
          <t>C19, C20, C21, D19, D20, D21</t>
        </is>
      </c>
      <c r="C6" s="42" t="inlineStr">
        <is>
          <t>Calculates earnings premium/discount vs UK median, and ratio</t>
        </is>
      </c>
      <c r="D6" s="42" t="inlineStr">
        <is>
          <t>Uses ONS-ASHE 2023-24 UK full-time median £35,000 as comparator</t>
        </is>
      </c>
      <c r="E6" s="42" t="inlineStr">
        <is>
          <t>ONS-ASHE is the standard UK earnings comparator. Note: visa-route earnings are 'adjusted' by HMRC; ASHE is gross.</t>
        </is>
      </c>
    </row>
    <row r="7" ht="60" customHeight="1" s="30">
      <c r="A7" s="42" t="inlineStr">
        <is>
          <t>12 Asylum Costs</t>
        </is>
      </c>
      <c r="B7" s="42" t="inlineStr">
        <is>
          <t>B13</t>
        </is>
      </c>
      <c r="C7" s="42" t="inlineStr">
        <is>
          <t>Hotel : dispersal cost ratio</t>
        </is>
      </c>
      <c r="D7" s="42" t="inlineStr">
        <is>
          <t>Direct division of B11/B12</t>
        </is>
      </c>
      <c r="E7" s="42" t="inlineStr">
        <is>
          <t>Both figures are FY 2024-25 unit costs from same Home Office source. Ratio is reliable.</t>
        </is>
      </c>
    </row>
    <row r="8" ht="60" customHeight="1" s="30">
      <c r="A8" s="42" t="inlineStr">
        <is>
          <t>12 Asylum Costs</t>
        </is>
      </c>
      <c r="B8" s="42" t="inlineStr">
        <is>
          <t>B27</t>
        </is>
      </c>
      <c r="C8" s="42" t="inlineStr">
        <is>
          <t>Contract overrun ratio</t>
        </is>
      </c>
      <c r="D8" s="42" t="inlineStr">
        <is>
          <t>Direct division of B25/B24</t>
        </is>
      </c>
      <c r="E8" s="42" t="inlineStr">
        <is>
          <t>Both figures from NAO; reliable arithmetic.</t>
        </is>
      </c>
    </row>
    <row r="9" ht="60" customHeight="1" s="30">
      <c r="A9" s="42" t="inlineStr">
        <is>
          <t>15 Returns</t>
        </is>
      </c>
      <c r="B9" s="42" t="inlineStr">
        <is>
          <t>B17</t>
        </is>
      </c>
      <c r="C9" s="42" t="inlineStr">
        <is>
          <t>Cost ratio enforced vs voluntary returns</t>
        </is>
      </c>
      <c r="D9" s="42" t="inlineStr">
        <is>
          <t>Direct division of B15/B16</t>
        </is>
      </c>
      <c r="E9" s="42" t="inlineStr">
        <is>
          <t>Both figures from same source; reliable arithmetic.</t>
        </is>
      </c>
    </row>
    <row r="10" ht="60" customHeight="1" s="30">
      <c r="A10" s="42" t="inlineStr">
        <is>
          <t>17 NRPF Local Authority</t>
        </is>
      </c>
      <c r="B10" s="42" t="inlineStr">
        <is>
          <t>B16, C16</t>
        </is>
      </c>
      <c r="C10" s="42" t="inlineStr">
        <is>
          <t>Total NRPF spend and households</t>
        </is>
      </c>
      <c r="D10" s="42" t="inlineStr">
        <is>
          <t>Sum of regional figures</t>
        </is>
      </c>
      <c r="E10" s="42" t="inlineStr">
        <is>
          <t>Should match published total of £93.7m. Slight variance possible from rounding in regional figures.</t>
        </is>
      </c>
    </row>
    <row r="11" ht="60" customHeight="1" s="30">
      <c r="A11" s="42" t="inlineStr">
        <is>
          <t>21 HRT Statistics</t>
        </is>
      </c>
      <c r="B11" s="42" t="inlineStr">
        <is>
          <t>B8</t>
        </is>
      </c>
      <c r="C11" s="42" t="inlineStr">
        <is>
          <t>Pass rate verification</t>
        </is>
      </c>
      <c r="D11" s="42" t="inlineStr">
        <is>
          <t>B5/B4</t>
        </is>
      </c>
      <c r="E11" s="42" t="inlineStr">
        <is>
          <t>Should match published 89.4%; this is a check on internal consistency, not an estimate.</t>
        </is>
      </c>
    </row>
    <row r="14" ht="15" customHeight="1" s="30">
      <c r="A14" s="33" t="inlineStr">
        <is>
          <t>Assumptions NOT made in this workbook</t>
        </is>
      </c>
    </row>
    <row r="15" ht="24.75" customHeight="1" s="30">
      <c r="A15" s="35" t="inlineStr">
        <is>
          <t>• No assumed take-up rates for benefits (only published rates used).</t>
        </is>
      </c>
    </row>
    <row r="16" ht="24.75" customHeight="1" s="30">
      <c r="A16" s="35" t="inlineStr">
        <is>
          <t>• No modelled population projections.</t>
        </is>
      </c>
    </row>
    <row r="17" ht="24.75" customHeight="1" s="30">
      <c r="A17" s="35" t="inlineStr">
        <is>
          <t>• No assumed behavioural responses to policy.</t>
        </is>
      </c>
    </row>
    <row r="18" ht="24.75" customHeight="1" s="30">
      <c r="A18" s="35" t="inlineStr">
        <is>
          <t>• No assumed migration elasticities.</t>
        </is>
      </c>
    </row>
    <row r="19" ht="24.75" customHeight="1" s="30">
      <c r="A19" s="35" t="inlineStr">
        <is>
          <t>• No assumed earnings paths beyond what HMRC/MAC/OBR have published.</t>
        </is>
      </c>
    </row>
    <row r="20" ht="24.75" customHeight="1" s="30">
      <c r="A20" s="35" t="inlineStr">
        <is>
          <t>• No allocation conventions for indirect taxes (this is contested in academic literature; not modelled here).</t>
        </is>
      </c>
    </row>
    <row r="21" ht="24.75" customHeight="1" s="30">
      <c r="A21" s="35" t="inlineStr">
        <is>
          <t>• No projections of fiscal saving from policy options (those would be assumptions on top of MAC modelling).</t>
        </is>
      </c>
    </row>
  </sheetData>
  <mergeCells count="7">
    <mergeCell ref="A21:E21"/>
    <mergeCell ref="A20:E20"/>
    <mergeCell ref="A16:E16"/>
    <mergeCell ref="A15:E15"/>
    <mergeCell ref="A19:E19"/>
    <mergeCell ref="A17:E17"/>
    <mergeCell ref="A18:E18"/>
  </mergeCells>
  <printOptions horizontalCentered="0" verticalCentered="0" headings="0" gridLines="0" gridLinesSet="1"/>
  <pageMargins left="0.75" right="0.75" top="1" bottom="1" header="0.511811023622047" footer="0.511811023622047"/>
  <pageSetup orientation="portrait" paperSize="9" scale="100" fitToHeight="1" fitToWidth="1" pageOrder="downThenOver" blackAndWhite="0" draft="0" horizontalDpi="300" verticalDpi="300" copies="1"/>
</worksheet>
</file>

<file path=xl/worksheets/sheet26.xml><?xml version="1.0" encoding="utf-8"?>
<worksheet xmlns="http://schemas.openxmlformats.org/spreadsheetml/2006/main">
  <sheetPr>
    <outlinePr summaryBelow="1" summaryRight="1"/>
    <pageSetUpPr/>
  </sheetPr>
  <dimension ref="A1:J367"/>
  <sheetViews>
    <sheetView workbookViewId="0">
      <selection activeCell="A1" sqref="A1"/>
    </sheetView>
  </sheetViews>
  <sheetFormatPr baseColWidth="8" defaultRowHeight="15"/>
  <cols>
    <col width="25" customWidth="1" style="30" min="1" max="1"/>
    <col width="25" customWidth="1" style="30" min="2" max="2"/>
    <col width="25" customWidth="1" style="30" min="3" max="3"/>
    <col width="25" customWidth="1" style="30" min="4" max="4"/>
    <col width="25" customWidth="1" style="30" min="5" max="5"/>
    <col width="25" customWidth="1" style="30" min="6" max="6"/>
    <col width="25" customWidth="1" style="30" min="7" max="7"/>
    <col width="25" customWidth="1" style="30" min="8" max="8"/>
    <col width="25" customWidth="1" style="30" min="9" max="9"/>
    <col width="25" customWidth="1" style="30" min="10" max="10"/>
  </cols>
  <sheetData>
    <row r="1">
      <c r="A1" s="60" t="inlineStr">
        <is>
          <t>UK Crime &amp; Immigration — Raw Data (361 verified data points)</t>
        </is>
      </c>
    </row>
    <row r="2">
      <c r="A2" s="29" t="inlineStr">
        <is>
          <t>Source: UK Crime, Immigration &amp; the Casey Audit: An Honest Account of the Evidence (March 2026)</t>
        </is>
      </c>
    </row>
    <row r="3">
      <c r="A3" s="29" t="inlineStr">
        <is>
          <t>Independent evidence review compiled through AI-assisted research from 24 primary sources</t>
        </is>
      </c>
    </row>
    <row r="4">
      <c r="A4" s="29" t="inlineStr">
        <is>
          <t>Confidence levels: HIGH = directly from primary source; MEDIUM = derived/interpolated; LOW = denominator disputed</t>
        </is>
      </c>
    </row>
    <row r="5">
      <c r="A5" s="29" t="inlineStr"/>
    </row>
    <row r="6">
      <c r="A6" s="58" t="inlineStr">
        <is>
          <t>category</t>
        </is>
      </c>
      <c r="B6" s="58" t="inlineStr">
        <is>
          <t>subcategory</t>
        </is>
      </c>
      <c r="C6" s="58" t="inlineStr">
        <is>
          <t>metric</t>
        </is>
      </c>
      <c r="D6" s="58" t="inlineStr">
        <is>
          <t>value</t>
        </is>
      </c>
      <c r="E6" s="58" t="inlineStr">
        <is>
          <t>unit</t>
        </is>
      </c>
      <c r="F6" s="58" t="inlineStr">
        <is>
          <t>period</t>
        </is>
      </c>
      <c r="G6" s="58" t="inlineStr">
        <is>
          <t>source</t>
        </is>
      </c>
      <c r="H6" s="58" t="inlineStr">
        <is>
          <t>source_url</t>
        </is>
      </c>
      <c r="I6" s="58" t="inlineStr">
        <is>
          <t>notes</t>
        </is>
      </c>
      <c r="J6" s="58" t="inlineStr">
        <is>
          <t>confidence</t>
        </is>
      </c>
    </row>
    <row r="7">
      <c r="A7" s="29" t="inlineStr">
        <is>
          <t>Convictions</t>
        </is>
      </c>
      <c r="B7" s="29" t="inlineStr">
        <is>
          <t>PNC National</t>
        </is>
      </c>
      <c r="C7" s="29" t="inlineStr">
        <is>
          <t>Total sexual offence convictions - all nationalities</t>
        </is>
      </c>
      <c r="D7" s="29" t="inlineStr">
        <is>
          <t>7874</t>
        </is>
      </c>
      <c r="E7" s="29" t="inlineStr">
        <is>
          <t>count</t>
        </is>
      </c>
      <c r="F7" s="29" t="inlineStr">
        <is>
          <t>Calendar year 2024</t>
        </is>
      </c>
      <c r="G7" s="29" t="inlineStr">
        <is>
          <t>MoJ PNC via CMC FOI Jun 2025</t>
        </is>
      </c>
      <c r="H7" s="29" t="inlineStr">
        <is>
          <t>migrationcentral.co.uk/p/up-to-third-of-sexual-assaults-committed</t>
        </is>
      </c>
      <c r="I7" s="29" t="inlineStr">
        <is>
          <t>Calendar year 2024; CPS-prosecuted indictable only (~30% of all convictions)</t>
        </is>
      </c>
      <c r="J7" s="29" t="inlineStr">
        <is>
          <t>HIGH</t>
        </is>
      </c>
    </row>
    <row r="8">
      <c r="A8" s="29" t="inlineStr">
        <is>
          <t>Convictions</t>
        </is>
      </c>
      <c r="B8" s="29" t="inlineStr">
        <is>
          <t>PNC National</t>
        </is>
      </c>
      <c r="C8" s="29" t="inlineStr">
        <is>
          <t>Sexual offence convictions - foreign nationals (known)</t>
        </is>
      </c>
      <c r="D8" s="29" t="inlineStr">
        <is>
          <t>1118</t>
        </is>
      </c>
      <c r="E8" s="29" t="inlineStr">
        <is>
          <t>count</t>
        </is>
      </c>
      <c r="F8" s="29" t="inlineStr">
        <is>
          <t>Calendar year 2024</t>
        </is>
      </c>
      <c r="G8" s="29" t="inlineStr">
        <is>
          <t>MoJ PNC via CMC FOI Jun 2025</t>
        </is>
      </c>
      <c r="H8" s="29" t="inlineStr">
        <is>
          <t>migrationcentral.co.uk/p/up-to-third-of-sexual-assaults-committed</t>
        </is>
      </c>
      <c r="I8" s="29" t="inlineStr">
        <is>
          <t>15% of total</t>
        </is>
      </c>
      <c r="J8" s="29" t="inlineStr">
        <is>
          <t>HIGH</t>
        </is>
      </c>
    </row>
    <row r="9">
      <c r="A9" s="29" t="inlineStr">
        <is>
          <t>Convictions</t>
        </is>
      </c>
      <c r="B9" s="29" t="inlineStr">
        <is>
          <t>PNC National</t>
        </is>
      </c>
      <c r="C9" s="29" t="inlineStr">
        <is>
          <t>Sexual offence convictions - foreign nationals (% of total)</t>
        </is>
      </c>
      <c r="D9" s="29" t="inlineStr">
        <is>
          <t>15</t>
        </is>
      </c>
      <c r="E9" s="29" t="inlineStr">
        <is>
          <t>percent</t>
        </is>
      </c>
      <c r="F9" s="29" t="inlineStr">
        <is>
          <t>Calendar year 2024</t>
        </is>
      </c>
      <c r="G9" s="29" t="inlineStr">
        <is>
          <t>MoJ PNC via CMC FOI Jun 2025</t>
        </is>
      </c>
      <c r="H9" s="29" t="inlineStr">
        <is>
          <t>migrationcentral.co.uk/p/up-to-third-of-sexual-assaults-committed</t>
        </is>
      </c>
      <c r="I9" s="29" t="inlineStr">
        <is>
          <t>Known nationality only</t>
        </is>
      </c>
      <c r="J9" s="29" t="inlineStr">
        <is>
          <t>HIGH</t>
        </is>
      </c>
    </row>
    <row r="10">
      <c r="A10" s="29" t="inlineStr">
        <is>
          <t>Convictions</t>
        </is>
      </c>
      <c r="B10" s="29" t="inlineStr">
        <is>
          <t>PNC National</t>
        </is>
      </c>
      <c r="C10" s="29" t="inlineStr">
        <is>
          <t>Sexual offence convictions - unknown nationality</t>
        </is>
      </c>
      <c r="D10" s="29" t="inlineStr">
        <is>
          <t>614</t>
        </is>
      </c>
      <c r="E10" s="29" t="inlineStr">
        <is>
          <t>count</t>
        </is>
      </c>
      <c r="F10" s="29" t="inlineStr">
        <is>
          <t>Calendar year 2024</t>
        </is>
      </c>
      <c r="G10" s="29" t="inlineStr">
        <is>
          <t>MoJ PNC via CMC FOI Jun 2025</t>
        </is>
      </c>
      <c r="H10" s="29" t="inlineStr">
        <is>
          <t>migrationcentral.co.uk/p/up-to-third-of-sexual-assaults-committed</t>
        </is>
      </c>
      <c r="I10" s="29" t="inlineStr">
        <is>
          <t>8% of total; could be foreign or domestic</t>
        </is>
      </c>
      <c r="J10" s="29" t="inlineStr">
        <is>
          <t>MEDIUM</t>
        </is>
      </c>
    </row>
    <row r="11">
      <c r="A11" s="29" t="inlineStr">
        <is>
          <t>Convictions</t>
        </is>
      </c>
      <c r="B11" s="29" t="inlineStr">
        <is>
          <t>PNC National</t>
        </is>
      </c>
      <c r="C11" s="29" t="inlineStr">
        <is>
          <t>Sexual offence convictions - British nationals</t>
        </is>
      </c>
      <c r="D11" s="29" t="inlineStr">
        <is>
          <t>6142</t>
        </is>
      </c>
      <c r="E11" s="29" t="inlineStr">
        <is>
          <t>count</t>
        </is>
      </c>
      <c r="F11" s="29" t="inlineStr">
        <is>
          <t>Calendar year 2024</t>
        </is>
      </c>
      <c r="G11" s="29" t="inlineStr">
        <is>
          <t>MoJ PNC via CMC FOI Jun 2025</t>
        </is>
      </c>
      <c r="H11" s="29" t="inlineStr">
        <is>
          <t>migrationcentral.co.uk/p/up-to-third-of-sexual-assaults-committed</t>
        </is>
      </c>
      <c r="I11" s="29" t="inlineStr">
        <is>
          <t>Derived: 7874-1118-614</t>
        </is>
      </c>
      <c r="J11" s="29" t="inlineStr">
        <is>
          <t>MEDIUM</t>
        </is>
      </c>
    </row>
    <row r="12">
      <c r="A12" s="29" t="inlineStr">
        <is>
          <t>Convictions</t>
        </is>
      </c>
      <c r="B12" s="29" t="inlineStr">
        <is>
          <t>PNC National</t>
        </is>
      </c>
      <c r="C12" s="29" t="inlineStr">
        <is>
          <t>Sexual offence convictions if unknown=FN - max FN %</t>
        </is>
      </c>
      <c r="D12" s="29" t="inlineStr">
        <is>
          <t>22</t>
        </is>
      </c>
      <c r="E12" s="29" t="inlineStr">
        <is>
          <t>percent</t>
        </is>
      </c>
      <c r="F12" s="29" t="inlineStr">
        <is>
          <t>Calendar year 2024</t>
        </is>
      </c>
      <c r="G12" s="29" t="inlineStr">
        <is>
          <t>MoJ PNC via CMC FOI Jun 2025</t>
        </is>
      </c>
      <c r="H12" s="29" t="inlineStr">
        <is>
          <t>migrationcentral.co.uk/p/up-to-third-of-sexual-assaults-committed</t>
        </is>
      </c>
      <c r="I12" s="29" t="inlineStr">
        <is>
          <t>Upper bound if all unknowns are foreign nationals</t>
        </is>
      </c>
      <c r="J12" s="29" t="inlineStr">
        <is>
          <t>LOW</t>
        </is>
      </c>
    </row>
    <row r="13">
      <c r="A13" s="29" t="inlineStr">
        <is>
          <t>Convictions</t>
        </is>
      </c>
      <c r="B13" s="29" t="inlineStr">
        <is>
          <t>PNC National</t>
        </is>
      </c>
      <c r="C13" s="29" t="inlineStr">
        <is>
          <t>Rape of female aged 16+ - total convictions</t>
        </is>
      </c>
      <c r="D13" s="29" t="inlineStr">
        <is>
          <t>720</t>
        </is>
      </c>
      <c r="E13" s="29" t="inlineStr">
        <is>
          <t>count</t>
        </is>
      </c>
      <c r="F13" s="29" t="inlineStr">
        <is>
          <t>Calendar year 2024</t>
        </is>
      </c>
      <c r="G13" s="29" t="inlineStr">
        <is>
          <t>MoJ PNC via CMC FOI Jun 2025</t>
        </is>
      </c>
      <c r="H13" s="29" t="inlineStr">
        <is>
          <t>migrationcentral.co.uk/p/up-to-third-of-sexual-assaults-committed</t>
        </is>
      </c>
      <c r="I13" s="29" t="inlineStr"/>
      <c r="J13" s="29" t="inlineStr">
        <is>
          <t>HIGH</t>
        </is>
      </c>
    </row>
    <row r="14">
      <c r="A14" s="29" t="inlineStr">
        <is>
          <t>Convictions</t>
        </is>
      </c>
      <c r="B14" s="29" t="inlineStr">
        <is>
          <t>PNC National</t>
        </is>
      </c>
      <c r="C14" s="29" t="inlineStr">
        <is>
          <t>Rape of female aged 16+ - foreign nationals</t>
        </is>
      </c>
      <c r="D14" s="29" t="inlineStr">
        <is>
          <t>155</t>
        </is>
      </c>
      <c r="E14" s="29" t="inlineStr">
        <is>
          <t>count</t>
        </is>
      </c>
      <c r="F14" s="29" t="inlineStr">
        <is>
          <t>Calendar year 2024</t>
        </is>
      </c>
      <c r="G14" s="29" t="inlineStr">
        <is>
          <t>MoJ PNC via CMC FOI Jun 2025</t>
        </is>
      </c>
      <c r="H14" s="29" t="inlineStr">
        <is>
          <t>migrationcentral.co.uk/p/up-to-third-of-sexual-assaults-committed</t>
        </is>
      </c>
      <c r="I14" s="29" t="inlineStr">
        <is>
          <t>21.5% of total; 22.9% excl unknowns</t>
        </is>
      </c>
      <c r="J14" s="29" t="inlineStr">
        <is>
          <t>HIGH</t>
        </is>
      </c>
    </row>
    <row r="15">
      <c r="A15" s="29" t="inlineStr">
        <is>
          <t>Convictions</t>
        </is>
      </c>
      <c r="B15" s="29" t="inlineStr">
        <is>
          <t>PNC National</t>
        </is>
      </c>
      <c r="C15" s="29" t="inlineStr">
        <is>
          <t>Rape of female aged 16+ - British nationals</t>
        </is>
      </c>
      <c r="D15" s="29" t="inlineStr">
        <is>
          <t>523</t>
        </is>
      </c>
      <c r="E15" s="29" t="inlineStr">
        <is>
          <t>count</t>
        </is>
      </c>
      <c r="F15" s="29" t="inlineStr">
        <is>
          <t>Calendar year 2024</t>
        </is>
      </c>
      <c r="G15" s="29" t="inlineStr">
        <is>
          <t>MoJ PNC via CMC FOI Jun 2025</t>
        </is>
      </c>
      <c r="H15" s="29" t="inlineStr">
        <is>
          <t>migrationcentral.co.uk/p/up-to-third-of-sexual-assaults-committed</t>
        </is>
      </c>
      <c r="I15" s="29" t="inlineStr">
        <is>
          <t>72.6% of total</t>
        </is>
      </c>
      <c r="J15" s="29" t="inlineStr">
        <is>
          <t>HIGH</t>
        </is>
      </c>
    </row>
    <row r="16">
      <c r="A16" s="29" t="inlineStr">
        <is>
          <t>Convictions</t>
        </is>
      </c>
      <c r="B16" s="29" t="inlineStr">
        <is>
          <t>PNC National</t>
        </is>
      </c>
      <c r="C16" s="29" t="inlineStr">
        <is>
          <t>Rape of female aged 16+ - unknown nationality</t>
        </is>
      </c>
      <c r="D16" s="29" t="inlineStr">
        <is>
          <t>42</t>
        </is>
      </c>
      <c r="E16" s="29" t="inlineStr">
        <is>
          <t>count</t>
        </is>
      </c>
      <c r="F16" s="29" t="inlineStr">
        <is>
          <t>Calendar year 2024</t>
        </is>
      </c>
      <c r="G16" s="29" t="inlineStr">
        <is>
          <t>MoJ PNC via CMC FOI Jun 2025</t>
        </is>
      </c>
      <c r="H16" s="29" t="inlineStr">
        <is>
          <t>migrationcentral.co.uk/p/up-to-third-of-sexual-assaults-committed</t>
        </is>
      </c>
      <c r="I16" s="29" t="inlineStr">
        <is>
          <t>5.8% of total</t>
        </is>
      </c>
      <c r="J16" s="29" t="inlineStr">
        <is>
          <t>MEDIUM</t>
        </is>
      </c>
    </row>
    <row r="17">
      <c r="A17" s="29" t="inlineStr">
        <is>
          <t>Convictions</t>
        </is>
      </c>
      <c r="B17" s="29" t="inlineStr">
        <is>
          <t>PNC National</t>
        </is>
      </c>
      <c r="C17" s="29" t="inlineStr">
        <is>
          <t>Sexual assault on female - total convictions</t>
        </is>
      </c>
      <c r="D17" s="29" t="inlineStr">
        <is>
          <t>1453</t>
        </is>
      </c>
      <c r="E17" s="29" t="inlineStr">
        <is>
          <t>count</t>
        </is>
      </c>
      <c r="F17" s="29" t="inlineStr">
        <is>
          <t>Calendar year 2024</t>
        </is>
      </c>
      <c r="G17" s="29" t="inlineStr">
        <is>
          <t>MoJ PNC via CMC FOI Jun 2025</t>
        </is>
      </c>
      <c r="H17" s="29" t="inlineStr">
        <is>
          <t>migrationcentral.co.uk/p/up-to-third-of-sexual-assaults-committed</t>
        </is>
      </c>
      <c r="I17" s="29" t="inlineStr"/>
      <c r="J17" s="29" t="inlineStr">
        <is>
          <t>HIGH</t>
        </is>
      </c>
    </row>
    <row r="18">
      <c r="A18" s="29" t="inlineStr">
        <is>
          <t>Convictions</t>
        </is>
      </c>
      <c r="B18" s="29" t="inlineStr">
        <is>
          <t>PNC National</t>
        </is>
      </c>
      <c r="C18" s="29" t="inlineStr">
        <is>
          <t>Sexual assault on female - foreign nationals</t>
        </is>
      </c>
      <c r="D18" s="29" t="inlineStr">
        <is>
          <t>380</t>
        </is>
      </c>
      <c r="E18" s="29" t="inlineStr">
        <is>
          <t>count</t>
        </is>
      </c>
      <c r="F18" s="29" t="inlineStr">
        <is>
          <t>Calendar year 2024</t>
        </is>
      </c>
      <c r="G18" s="29" t="inlineStr">
        <is>
          <t>MoJ PNC via CMC FOI Jun 2025</t>
        </is>
      </c>
      <c r="H18" s="29" t="inlineStr">
        <is>
          <t>migrationcentral.co.uk/p/up-to-third-of-sexual-assaults-committed</t>
        </is>
      </c>
      <c r="I18" s="29" t="inlineStr">
        <is>
          <t>28.5% excl unknowns; up to 34.3% incl unknowns</t>
        </is>
      </c>
      <c r="J18" s="29" t="inlineStr">
        <is>
          <t>HIGH</t>
        </is>
      </c>
    </row>
    <row r="19">
      <c r="A19" s="29" t="inlineStr">
        <is>
          <t>Convictions</t>
        </is>
      </c>
      <c r="B19" s="29" t="inlineStr">
        <is>
          <t>PNC National</t>
        </is>
      </c>
      <c r="C19" s="29" t="inlineStr">
        <is>
          <t>Sexual assault on female - foreign national % (excl unknowns)</t>
        </is>
      </c>
      <c r="D19" s="29" t="inlineStr">
        <is>
          <t>28.5</t>
        </is>
      </c>
      <c r="E19" s="29" t="inlineStr">
        <is>
          <t>percent</t>
        </is>
      </c>
      <c r="F19" s="29" t="inlineStr">
        <is>
          <t>Calendar year 2024</t>
        </is>
      </c>
      <c r="G19" s="29" t="inlineStr">
        <is>
          <t>MoJ PNC via CMC FOI Jun 2025</t>
        </is>
      </c>
      <c r="H19" s="29" t="inlineStr">
        <is>
          <t>migrationcentral.co.uk/p/up-to-third-of-sexual-assaults-committed</t>
        </is>
      </c>
      <c r="I19" s="29" t="inlineStr"/>
      <c r="J19" s="29" t="inlineStr">
        <is>
          <t>HIGH</t>
        </is>
      </c>
    </row>
    <row r="20">
      <c r="A20" s="29" t="inlineStr">
        <is>
          <t>Convictions</t>
        </is>
      </c>
      <c r="B20" s="29" t="inlineStr">
        <is>
          <t>PNC National</t>
        </is>
      </c>
      <c r="C20" s="29" t="inlineStr">
        <is>
          <t>FN sexual offence convictions 2021</t>
        </is>
      </c>
      <c r="D20" s="29" t="inlineStr">
        <is>
          <t>687</t>
        </is>
      </c>
      <c r="E20" s="29" t="inlineStr">
        <is>
          <t>count</t>
        </is>
      </c>
      <c r="F20" s="29" t="inlineStr">
        <is>
          <t>Calendar year 2021</t>
        </is>
      </c>
      <c r="G20" s="29" t="inlineStr">
        <is>
          <t>MoJ PNC via CMC FOI Jan 2025</t>
        </is>
      </c>
      <c r="H20" s="29" t="inlineStr">
        <is>
          <t>migrationcentral.co.uk/p/over-100000-foreign-national-convictions</t>
        </is>
      </c>
      <c r="I20" s="29" t="inlineStr"/>
      <c r="J20" s="29" t="inlineStr">
        <is>
          <t>HIGH</t>
        </is>
      </c>
    </row>
    <row r="21">
      <c r="A21" s="29" t="inlineStr">
        <is>
          <t>Convictions</t>
        </is>
      </c>
      <c r="B21" s="29" t="inlineStr">
        <is>
          <t>PNC National</t>
        </is>
      </c>
      <c r="C21" s="29" t="inlineStr">
        <is>
          <t>FN sexual offence convictions 2022</t>
        </is>
      </c>
      <c r="D21" s="29" t="inlineStr">
        <is>
          <t>~800</t>
        </is>
      </c>
      <c r="E21" s="29" t="inlineStr">
        <is>
          <t>count (estimated)</t>
        </is>
      </c>
      <c r="F21" s="29" t="inlineStr">
        <is>
          <t>Calendar year 2022</t>
        </is>
      </c>
      <c r="G21" s="29" t="inlineStr">
        <is>
          <t>MoJ PNC via CMC FOI Jan 2025</t>
        </is>
      </c>
      <c r="H21" s="29" t="inlineStr">
        <is>
          <t>migrationcentral.co.uk/p/over-100000-foreign-national-convictions</t>
        </is>
      </c>
      <c r="I21" s="29" t="inlineStr">
        <is>
          <t>Interpolated from 2021-2023 total of 2500</t>
        </is>
      </c>
      <c r="J21" s="29" t="inlineStr">
        <is>
          <t>MEDIUM</t>
        </is>
      </c>
    </row>
    <row r="22">
      <c r="A22" s="29" t="inlineStr">
        <is>
          <t>Convictions</t>
        </is>
      </c>
      <c r="B22" s="29" t="inlineStr">
        <is>
          <t>PNC National</t>
        </is>
      </c>
      <c r="C22" s="29" t="inlineStr">
        <is>
          <t>FN sexual offence convictions 2023</t>
        </is>
      </c>
      <c r="D22" s="29" t="inlineStr">
        <is>
          <t>~1013</t>
        </is>
      </c>
      <c r="E22" s="29" t="inlineStr">
        <is>
          <t>count (estimated)</t>
        </is>
      </c>
      <c r="F22" s="29" t="inlineStr">
        <is>
          <t>Calendar year 2023</t>
        </is>
      </c>
      <c r="G22" s="29" t="inlineStr">
        <is>
          <t>MoJ PNC via CMC FOI Jan 2025</t>
        </is>
      </c>
      <c r="H22" s="29" t="inlineStr">
        <is>
          <t>migrationcentral.co.uk/p/over-100000-foreign-national-convictions</t>
        </is>
      </c>
      <c r="I22" s="29" t="inlineStr">
        <is>
          <t>Interpolated</t>
        </is>
      </c>
      <c r="J22" s="29" t="inlineStr">
        <is>
          <t>MEDIUM</t>
        </is>
      </c>
    </row>
    <row r="23">
      <c r="A23" s="29" t="inlineStr">
        <is>
          <t>Convictions</t>
        </is>
      </c>
      <c r="B23" s="29" t="inlineStr">
        <is>
          <t>PNC National</t>
        </is>
      </c>
      <c r="C23" s="29" t="inlineStr">
        <is>
          <t>FN sexual offence convictions 2021-2023 total</t>
        </is>
      </c>
      <c r="D23" s="29" t="inlineStr">
        <is>
          <t>2500</t>
        </is>
      </c>
      <c r="E23" s="29" t="inlineStr">
        <is>
          <t>count</t>
        </is>
      </c>
      <c r="F23" s="29" t="inlineStr">
        <is>
          <t>2021-2023</t>
        </is>
      </c>
      <c r="G23" s="29" t="inlineStr">
        <is>
          <t>MoJ PNC via CMC FOI Jan 2025</t>
        </is>
      </c>
      <c r="H23" s="29" t="inlineStr">
        <is>
          <t>migrationcentral.co.uk/p/over-100000-foreign-national-convictions</t>
        </is>
      </c>
      <c r="I23" s="29" t="inlineStr">
        <is>
          <t>15% of 16771 total sexual offence convictions</t>
        </is>
      </c>
      <c r="J23" s="29" t="inlineStr">
        <is>
          <t>HIGH</t>
        </is>
      </c>
    </row>
    <row r="24">
      <c r="A24" s="29" t="inlineStr">
        <is>
          <t>Convictions</t>
        </is>
      </c>
      <c r="B24" s="29" t="inlineStr">
        <is>
          <t>PNC National</t>
        </is>
      </c>
      <c r="C24" s="29" t="inlineStr">
        <is>
          <t>% change in FN sexual offence convictions 2021-2024</t>
        </is>
      </c>
      <c r="D24" s="29" t="inlineStr">
        <is>
          <t>+62</t>
        </is>
      </c>
      <c r="E24" s="29" t="inlineStr">
        <is>
          <t>percent change</t>
        </is>
      </c>
      <c r="F24" s="29" t="inlineStr">
        <is>
          <t>2021-2024</t>
        </is>
      </c>
      <c r="G24" s="29" t="inlineStr">
        <is>
          <t>MoJ PNC via CMC FOI Aug 2025</t>
        </is>
      </c>
      <c r="H24" s="29" t="inlineStr">
        <is>
          <t>migrationcentral.co.uk/p/surge-in-migrant-crime-between-2021</t>
        </is>
      </c>
      <c r="I24" s="29" t="inlineStr">
        <is>
          <t>687 to 1114</t>
        </is>
      </c>
      <c r="J24" s="29" t="inlineStr">
        <is>
          <t>HIGH</t>
        </is>
      </c>
    </row>
    <row r="25">
      <c r="A25" s="29" t="inlineStr">
        <is>
          <t>Convictions</t>
        </is>
      </c>
      <c r="B25" s="29" t="inlineStr">
        <is>
          <t>PNC National</t>
        </is>
      </c>
      <c r="C25" s="29" t="inlineStr">
        <is>
          <t>% change in British national sexual offence convictions 2021-2024</t>
        </is>
      </c>
      <c r="D25" s="29" t="inlineStr">
        <is>
          <t>+39</t>
        </is>
      </c>
      <c r="E25" s="29" t="inlineStr">
        <is>
          <t>percent change</t>
        </is>
      </c>
      <c r="F25" s="29" t="inlineStr">
        <is>
          <t>2021-2024</t>
        </is>
      </c>
      <c r="G25" s="29" t="inlineStr">
        <is>
          <t>MoJ PNC via CMC FOI Aug 2025</t>
        </is>
      </c>
      <c r="H25" s="29" t="inlineStr">
        <is>
          <t>migrationcentral.co.uk/p/surge-in-migrant-crime-between-2021</t>
        </is>
      </c>
      <c r="I25" s="29" t="inlineStr">
        <is>
          <t>For comparison</t>
        </is>
      </c>
      <c r="J25" s="29" t="inlineStr">
        <is>
          <t>HIGH</t>
        </is>
      </c>
    </row>
    <row r="26">
      <c r="A26" s="29" t="inlineStr">
        <is>
          <t>Convictions</t>
        </is>
      </c>
      <c r="B26" s="29" t="inlineStr">
        <is>
          <t>PNC National</t>
        </is>
      </c>
      <c r="C26" s="29" t="inlineStr">
        <is>
          <t>Total non-summary convictions - all nationalities - 2023</t>
        </is>
      </c>
      <c r="D26" s="29" t="inlineStr">
        <is>
          <t>288482</t>
        </is>
      </c>
      <c r="E26" s="29" t="inlineStr">
        <is>
          <t>count</t>
        </is>
      </c>
      <c r="F26" s="29" t="inlineStr">
        <is>
          <t>Calendar year 2023</t>
        </is>
      </c>
      <c r="G26" s="29" t="inlineStr">
        <is>
          <t>MoJ PNC via CMC FOI Jan 2025</t>
        </is>
      </c>
      <c r="H26" s="29" t="inlineStr">
        <is>
          <t>migrationcentral.co.uk/p/over-100000-foreign-national-convictions</t>
        </is>
      </c>
      <c r="I26" s="29" t="inlineStr">
        <is>
          <t>Matches CPS annual totals</t>
        </is>
      </c>
      <c r="J26" s="29" t="inlineStr">
        <is>
          <t>HIGH</t>
        </is>
      </c>
    </row>
    <row r="27">
      <c r="A27" s="29" t="inlineStr">
        <is>
          <t>Convictions</t>
        </is>
      </c>
      <c r="B27" s="29" t="inlineStr">
        <is>
          <t>PNC National</t>
        </is>
      </c>
      <c r="C27" s="29" t="inlineStr">
        <is>
          <t>FN convictions all offences 2023</t>
        </is>
      </c>
      <c r="D27" s="29" t="inlineStr">
        <is>
          <t>35400</t>
        </is>
      </c>
      <c r="E27" s="29" t="inlineStr">
        <is>
          <t>count</t>
        </is>
      </c>
      <c r="F27" s="29" t="inlineStr">
        <is>
          <t>Calendar year 2023</t>
        </is>
      </c>
      <c r="G27" s="29" t="inlineStr">
        <is>
          <t>MoJ PNC via CMC FOI Jan 2025</t>
        </is>
      </c>
      <c r="H27" s="29" t="inlineStr">
        <is>
          <t>migrationcentral.co.uk/p/over-100000-foreign-national-convictions</t>
        </is>
      </c>
      <c r="I27" s="29" t="inlineStr">
        <is>
          <t>12.3% of total</t>
        </is>
      </c>
      <c r="J27" s="29" t="inlineStr">
        <is>
          <t>HIGH</t>
        </is>
      </c>
    </row>
    <row r="28">
      <c r="A28" s="29" t="inlineStr">
        <is>
          <t>Convictions</t>
        </is>
      </c>
      <c r="B28" s="29" t="inlineStr">
        <is>
          <t>PNC National</t>
        </is>
      </c>
      <c r="C28" s="29" t="inlineStr">
        <is>
          <t>FN convictions all offences 2021-2023</t>
        </is>
      </c>
      <c r="D28" s="29" t="inlineStr">
        <is>
          <t>104000</t>
        </is>
      </c>
      <c r="E28" s="29" t="inlineStr">
        <is>
          <t>count</t>
        </is>
      </c>
      <c r="F28" s="29" t="inlineStr">
        <is>
          <t>2021-2023</t>
        </is>
      </c>
      <c r="G28" s="29" t="inlineStr">
        <is>
          <t>MoJ PNC via CMC FOI Jan 2025</t>
        </is>
      </c>
      <c r="H28" s="29" t="inlineStr">
        <is>
          <t>migrationcentral.co.uk/p/over-100000-foreign-national-convictions</t>
        </is>
      </c>
      <c r="I28" s="29" t="inlineStr">
        <is>
          <t>12.5% of total over period</t>
        </is>
      </c>
      <c r="J28" s="29" t="inlineStr">
        <is>
          <t>HIGH</t>
        </is>
      </c>
    </row>
    <row r="29">
      <c r="A29" s="29" t="inlineStr">
        <is>
          <t>Convictions</t>
        </is>
      </c>
      <c r="B29" s="29" t="inlineStr">
        <is>
          <t>PNC National</t>
        </is>
      </c>
      <c r="C29" s="29" t="inlineStr">
        <is>
          <t>British national sexual offence conviction rate per 10000</t>
        </is>
      </c>
      <c r="D29" s="29" t="inlineStr">
        <is>
          <t>1.13</t>
        </is>
      </c>
      <c r="E29" s="29" t="inlineStr">
        <is>
          <t>per 10000 population</t>
        </is>
      </c>
      <c r="F29" s="29" t="inlineStr">
        <is>
          <t>2024</t>
        </is>
      </c>
      <c r="G29" s="29" t="inlineStr">
        <is>
          <t>CMC calculation from MoJ PNC FOI</t>
        </is>
      </c>
      <c r="H29" s="29" t="inlineStr">
        <is>
          <t>migrationcentral.co.uk/p/up-to-third-of-sexual-assaults-committed</t>
        </is>
      </c>
      <c r="I29" s="29" t="inlineStr">
        <is>
          <t>Using ~52m adult British pop estimate</t>
        </is>
      </c>
      <c r="J29" s="29" t="inlineStr">
        <is>
          <t>MEDIUM</t>
        </is>
      </c>
    </row>
    <row r="30">
      <c r="A30" s="29" t="inlineStr">
        <is>
          <t>Convictions</t>
        </is>
      </c>
      <c r="B30" s="29" t="inlineStr">
        <is>
          <t>PNC National</t>
        </is>
      </c>
      <c r="C30" s="29" t="inlineStr">
        <is>
          <t>FN sexual offence conviction rate per 10000 (raw)</t>
        </is>
      </c>
      <c r="D30" s="29" t="inlineStr">
        <is>
          <t>1.69</t>
        </is>
      </c>
      <c r="E30" s="29" t="inlineStr">
        <is>
          <t>per 10000 population</t>
        </is>
      </c>
      <c r="F30" s="29" t="inlineStr">
        <is>
          <t>2024</t>
        </is>
      </c>
      <c r="G30" s="29" t="inlineStr">
        <is>
          <t>CMC calculation from MoJ PNC FOI</t>
        </is>
      </c>
      <c r="H30" s="29" t="inlineStr">
        <is>
          <t>migrationcentral.co.uk/p/up-to-third-of-sexual-assaults-committed</t>
        </is>
      </c>
      <c r="I30" s="29" t="inlineStr">
        <is>
          <t>Using ~6.6m FN pop estimate - DISPUTED DENOMINATOR</t>
        </is>
      </c>
      <c r="J30" s="29" t="inlineStr">
        <is>
          <t>LOW</t>
        </is>
      </c>
    </row>
    <row r="31">
      <c r="A31" s="29" t="inlineStr">
        <is>
          <t>Convictions</t>
        </is>
      </c>
      <c r="B31" s="29" t="inlineStr">
        <is>
          <t>PNC National</t>
        </is>
      </c>
      <c r="C31" s="29" t="inlineStr">
        <is>
          <t>FN sexual offence conviction rate per 10000 (age-sex adjusted)</t>
        </is>
      </c>
      <c r="D31" s="29" t="inlineStr">
        <is>
          <t>~1.3 est</t>
        </is>
      </c>
      <c r="E31" s="29" t="inlineStr">
        <is>
          <t>per 10000 population</t>
        </is>
      </c>
      <c r="F31" s="29" t="inlineStr">
        <is>
          <t>2024</t>
        </is>
      </c>
      <c r="G31" s="29" t="inlineStr">
        <is>
          <t>Migration Observatory estimate Sept 2025</t>
        </is>
      </c>
      <c r="H31" s="29" t="inlineStr">
        <is>
          <t>migrationobservatory.ox.ac.uk</t>
        </is>
      </c>
      <c r="I31" s="29" t="inlineStr">
        <is>
          <t>Age-sex adjustment estimated to reduce gap by 30-50%</t>
        </is>
      </c>
      <c r="J31" s="29" t="inlineStr">
        <is>
          <t>LOW</t>
        </is>
      </c>
    </row>
    <row r="32">
      <c r="A32" s="29" t="inlineStr">
        <is>
          <t>Convictions</t>
        </is>
      </c>
      <c r="B32" s="29" t="inlineStr">
        <is>
          <t>PNC National</t>
        </is>
      </c>
      <c r="C32" s="29" t="inlineStr">
        <is>
          <t>FN rape conviction rate per 100000</t>
        </is>
      </c>
      <c r="D32" s="29" t="inlineStr">
        <is>
          <t>2.3</t>
        </is>
      </c>
      <c r="E32" s="29" t="inlineStr">
        <is>
          <t>per 100000 population</t>
        </is>
      </c>
      <c r="F32" s="29" t="inlineStr">
        <is>
          <t>2024</t>
        </is>
      </c>
      <c r="G32" s="29" t="inlineStr">
        <is>
          <t>CMC calculation</t>
        </is>
      </c>
      <c r="H32" s="29" t="inlineStr">
        <is>
          <t>migrationcentral.co.uk</t>
        </is>
      </c>
      <c r="I32" s="29" t="inlineStr">
        <is>
          <t>Disputed denominator</t>
        </is>
      </c>
      <c r="J32" s="29" t="inlineStr">
        <is>
          <t>LOW</t>
        </is>
      </c>
    </row>
    <row r="33">
      <c r="A33" s="29" t="inlineStr">
        <is>
          <t>Convictions</t>
        </is>
      </c>
      <c r="B33" s="29" t="inlineStr">
        <is>
          <t>PNC National</t>
        </is>
      </c>
      <c r="C33" s="29" t="inlineStr">
        <is>
          <t>British national rape conviction rate per 100000</t>
        </is>
      </c>
      <c r="D33" s="29" t="inlineStr">
        <is>
          <t>0.97</t>
        </is>
      </c>
      <c r="E33" s="29" t="inlineStr">
        <is>
          <t>per 100000 population</t>
        </is>
      </c>
      <c r="F33" s="29" t="inlineStr">
        <is>
          <t>2024</t>
        </is>
      </c>
      <c r="G33" s="29" t="inlineStr">
        <is>
          <t>CMC calculation</t>
        </is>
      </c>
      <c r="H33" s="29" t="inlineStr">
        <is>
          <t>migrationcentral.co.uk</t>
        </is>
      </c>
      <c r="I33" s="29" t="inlineStr"/>
      <c r="J33" s="29" t="inlineStr">
        <is>
          <t>MEDIUM</t>
        </is>
      </c>
    </row>
    <row r="34">
      <c r="A34" s="29" t="inlineStr">
        <is>
          <t>Convictions</t>
        </is>
      </c>
      <c r="B34" s="29" t="inlineStr">
        <is>
          <t>PNC National</t>
        </is>
      </c>
      <c r="C34" s="29" t="inlineStr">
        <is>
          <t>Nationalities with higher sexual offence rate than British</t>
        </is>
      </c>
      <c r="D34" s="29" t="inlineStr">
        <is>
          <t>87</t>
        </is>
      </c>
      <c r="E34" s="29" t="inlineStr">
        <is>
          <t>count of nationalities</t>
        </is>
      </c>
      <c r="F34" s="29" t="inlineStr">
        <is>
          <t>2021-2023</t>
        </is>
      </c>
      <c r="G34" s="29" t="inlineStr">
        <is>
          <t>MoJ PNC via CMC FOI Jan 2025</t>
        </is>
      </c>
      <c r="H34" s="29" t="inlineStr">
        <is>
          <t>migrationcentral.co.uk/p/over-100000-foreign-national-convictions</t>
        </is>
      </c>
      <c r="I34" s="29" t="inlineStr">
        <is>
          <t>Out of all nationalities with 5+ convictions</t>
        </is>
      </c>
      <c r="J34" s="29" t="inlineStr">
        <is>
          <t>MEDIUM</t>
        </is>
      </c>
    </row>
    <row r="35">
      <c r="A35" s="29" t="inlineStr">
        <is>
          <t>Convictions</t>
        </is>
      </c>
      <c r="B35" s="29" t="inlineStr">
        <is>
          <t>Metropolitan Police FOI</t>
        </is>
      </c>
      <c r="C35" s="29" t="inlineStr">
        <is>
          <t>Sexual offence proceedings - total 2018</t>
        </is>
      </c>
      <c r="D35" s="29" t="inlineStr">
        <is>
          <t>1108</t>
        </is>
      </c>
      <c r="E35" s="29" t="inlineStr">
        <is>
          <t>count</t>
        </is>
      </c>
      <c r="F35" s="29" t="inlineStr">
        <is>
          <t>Calendar year 2018</t>
        </is>
      </c>
      <c r="G35" s="29" t="inlineStr">
        <is>
          <t>Met Police FOI via CMC Jul 2025</t>
        </is>
      </c>
      <c r="H35" s="29" t="inlineStr">
        <is>
          <t>migrationcentral.co.uk/p/up-to-47-of-sexual-offence-charges</t>
        </is>
      </c>
      <c r="I35" s="29" t="inlineStr">
        <is>
          <t>Arrests leading to further proceedings</t>
        </is>
      </c>
      <c r="J35" s="29" t="inlineStr">
        <is>
          <t>HIGH</t>
        </is>
      </c>
    </row>
    <row r="36">
      <c r="A36" s="29" t="inlineStr">
        <is>
          <t>Convictions</t>
        </is>
      </c>
      <c r="B36" s="29" t="inlineStr">
        <is>
          <t>Metropolitan Police FOI</t>
        </is>
      </c>
      <c r="C36" s="29" t="inlineStr">
        <is>
          <t>Sexual offence proceedings - British nationals 2018</t>
        </is>
      </c>
      <c r="D36" s="29" t="inlineStr">
        <is>
          <t>668</t>
        </is>
      </c>
      <c r="E36" s="29" t="inlineStr">
        <is>
          <t>count</t>
        </is>
      </c>
      <c r="F36" s="29" t="inlineStr">
        <is>
          <t>Calendar year 2018</t>
        </is>
      </c>
      <c r="G36" s="29" t="inlineStr">
        <is>
          <t>Met Police FOI via CMC Jul 2025</t>
        </is>
      </c>
      <c r="H36" s="29" t="inlineStr">
        <is>
          <t>migrationcentral.co.uk/p/up-to-47-of-sexual-offence-charges</t>
        </is>
      </c>
      <c r="I36" s="29" t="inlineStr">
        <is>
          <t>Includes naturalised British nationals</t>
        </is>
      </c>
      <c r="J36" s="29" t="inlineStr">
        <is>
          <t>HIGH</t>
        </is>
      </c>
    </row>
    <row r="37">
      <c r="A37" s="29" t="inlineStr">
        <is>
          <t>Convictions</t>
        </is>
      </c>
      <c r="B37" s="29" t="inlineStr">
        <is>
          <t>Metropolitan Police FOI</t>
        </is>
      </c>
      <c r="C37" s="29" t="inlineStr">
        <is>
          <t>Sexual offence proceedings - foreign nationals 2018</t>
        </is>
      </c>
      <c r="D37" s="29" t="inlineStr">
        <is>
          <t>379</t>
        </is>
      </c>
      <c r="E37" s="29" t="inlineStr">
        <is>
          <t>count</t>
        </is>
      </c>
      <c r="F37" s="29" t="inlineStr">
        <is>
          <t>Calendar year 2018</t>
        </is>
      </c>
      <c r="G37" s="29" t="inlineStr">
        <is>
          <t>Met Police FOI via CMC Jul 2025</t>
        </is>
      </c>
      <c r="H37" s="29" t="inlineStr">
        <is>
          <t>migrationcentral.co.uk/p/up-to-47-of-sexual-offence-charges</t>
        </is>
      </c>
      <c r="I37" s="29" t="inlineStr"/>
      <c r="J37" s="29" t="inlineStr">
        <is>
          <t>HIGH</t>
        </is>
      </c>
    </row>
    <row r="38">
      <c r="A38" s="29" t="inlineStr">
        <is>
          <t>Convictions</t>
        </is>
      </c>
      <c r="B38" s="29" t="inlineStr">
        <is>
          <t>Metropolitan Police FOI</t>
        </is>
      </c>
      <c r="C38" s="29" t="inlineStr">
        <is>
          <t>Sexual offence proceedings - unknown nationality 2018</t>
        </is>
      </c>
      <c r="D38" s="29" t="inlineStr">
        <is>
          <t>61</t>
        </is>
      </c>
      <c r="E38" s="29" t="inlineStr">
        <is>
          <t>count</t>
        </is>
      </c>
      <c r="F38" s="29" t="inlineStr">
        <is>
          <t>Calendar year 2018</t>
        </is>
      </c>
      <c r="G38" s="29" t="inlineStr">
        <is>
          <t>Met Police FOI via CMC Jul 2025</t>
        </is>
      </c>
      <c r="H38" s="29" t="inlineStr">
        <is>
          <t>migrationcentral.co.uk/p/up-to-47-of-sexual-offence-charges</t>
        </is>
      </c>
      <c r="I38" s="29" t="inlineStr"/>
      <c r="J38" s="29" t="inlineStr">
        <is>
          <t>MEDIUM</t>
        </is>
      </c>
    </row>
    <row r="39">
      <c r="A39" s="29" t="inlineStr">
        <is>
          <t>Convictions</t>
        </is>
      </c>
      <c r="B39" s="29" t="inlineStr">
        <is>
          <t>Metropolitan Police FOI</t>
        </is>
      </c>
      <c r="C39" s="29" t="inlineStr">
        <is>
          <t>FN % of sexual offence proceedings excl unknown 2018</t>
        </is>
      </c>
      <c r="D39" s="29" t="inlineStr">
        <is>
          <t>36.2</t>
        </is>
      </c>
      <c r="E39" s="29" t="inlineStr">
        <is>
          <t>percent</t>
        </is>
      </c>
      <c r="F39" s="29" t="inlineStr">
        <is>
          <t>Calendar year 2018</t>
        </is>
      </c>
      <c r="G39" s="29" t="inlineStr">
        <is>
          <t>Met Police FOI via CMC Jul 2025</t>
        </is>
      </c>
      <c r="H39" s="29" t="inlineStr">
        <is>
          <t>migrationcentral.co.uk/p/up-to-47-of-sexual-offence-charges</t>
        </is>
      </c>
      <c r="I39" s="29" t="inlineStr">
        <is>
          <t>London is ~26% foreign-born - this figure uses national 9.3% for comparison which overstates overrepresentation</t>
        </is>
      </c>
      <c r="J39" s="29" t="inlineStr">
        <is>
          <t>MEDIUM</t>
        </is>
      </c>
    </row>
    <row r="40">
      <c r="A40" s="29" t="inlineStr">
        <is>
          <t>Convictions</t>
        </is>
      </c>
      <c r="B40" s="29" t="inlineStr">
        <is>
          <t>Metropolitan Police FOI</t>
        </is>
      </c>
      <c r="C40" s="29" t="inlineStr">
        <is>
          <t>Sexual offence proceedings - total 2019</t>
        </is>
      </c>
      <c r="D40" s="29" t="inlineStr">
        <is>
          <t>1138</t>
        </is>
      </c>
      <c r="E40" s="29" t="inlineStr">
        <is>
          <t>count</t>
        </is>
      </c>
      <c r="F40" s="29" t="inlineStr">
        <is>
          <t>Calendar year 2019</t>
        </is>
      </c>
      <c r="G40" s="29" t="inlineStr">
        <is>
          <t>Met Police FOI via CMC Jul 2025</t>
        </is>
      </c>
      <c r="H40" s="29" t="inlineStr">
        <is>
          <t>migrationcentral.co.uk/p/up-to-47-of-sexual-offence-charges</t>
        </is>
      </c>
      <c r="I40" s="29" t="inlineStr">
        <is>
          <t>Arrests leading to further proceedings</t>
        </is>
      </c>
      <c r="J40" s="29" t="inlineStr">
        <is>
          <t>HIGH</t>
        </is>
      </c>
    </row>
    <row r="41">
      <c r="A41" s="29" t="inlineStr">
        <is>
          <t>Convictions</t>
        </is>
      </c>
      <c r="B41" s="29" t="inlineStr">
        <is>
          <t>Metropolitan Police FOI</t>
        </is>
      </c>
      <c r="C41" s="29" t="inlineStr">
        <is>
          <t>Sexual offence proceedings - British nationals 2019</t>
        </is>
      </c>
      <c r="D41" s="29" t="inlineStr">
        <is>
          <t>686</t>
        </is>
      </c>
      <c r="E41" s="29" t="inlineStr">
        <is>
          <t>count</t>
        </is>
      </c>
      <c r="F41" s="29" t="inlineStr">
        <is>
          <t>Calendar year 2019</t>
        </is>
      </c>
      <c r="G41" s="29" t="inlineStr">
        <is>
          <t>Met Police FOI via CMC Jul 2025</t>
        </is>
      </c>
      <c r="H41" s="29" t="inlineStr">
        <is>
          <t>migrationcentral.co.uk/p/up-to-47-of-sexual-offence-charges</t>
        </is>
      </c>
      <c r="I41" s="29" t="inlineStr">
        <is>
          <t>Includes naturalised British nationals</t>
        </is>
      </c>
      <c r="J41" s="29" t="inlineStr">
        <is>
          <t>HIGH</t>
        </is>
      </c>
    </row>
    <row r="42">
      <c r="A42" s="29" t="inlineStr">
        <is>
          <t>Convictions</t>
        </is>
      </c>
      <c r="B42" s="29" t="inlineStr">
        <is>
          <t>Metropolitan Police FOI</t>
        </is>
      </c>
      <c r="C42" s="29" t="inlineStr">
        <is>
          <t>Sexual offence proceedings - foreign nationals 2019</t>
        </is>
      </c>
      <c r="D42" s="29" t="inlineStr">
        <is>
          <t>399</t>
        </is>
      </c>
      <c r="E42" s="29" t="inlineStr">
        <is>
          <t>count</t>
        </is>
      </c>
      <c r="F42" s="29" t="inlineStr">
        <is>
          <t>Calendar year 2019</t>
        </is>
      </c>
      <c r="G42" s="29" t="inlineStr">
        <is>
          <t>Met Police FOI via CMC Jul 2025</t>
        </is>
      </c>
      <c r="H42" s="29" t="inlineStr">
        <is>
          <t>migrationcentral.co.uk/p/up-to-47-of-sexual-offence-charges</t>
        </is>
      </c>
      <c r="I42" s="29" t="inlineStr"/>
      <c r="J42" s="29" t="inlineStr">
        <is>
          <t>HIGH</t>
        </is>
      </c>
    </row>
    <row r="43">
      <c r="A43" s="29" t="inlineStr">
        <is>
          <t>Convictions</t>
        </is>
      </c>
      <c r="B43" s="29" t="inlineStr">
        <is>
          <t>Metropolitan Police FOI</t>
        </is>
      </c>
      <c r="C43" s="29" t="inlineStr">
        <is>
          <t>Sexual offence proceedings - unknown nationality 2019</t>
        </is>
      </c>
      <c r="D43" s="29" t="inlineStr">
        <is>
          <t>53</t>
        </is>
      </c>
      <c r="E43" s="29" t="inlineStr">
        <is>
          <t>count</t>
        </is>
      </c>
      <c r="F43" s="29" t="inlineStr">
        <is>
          <t>Calendar year 2019</t>
        </is>
      </c>
      <c r="G43" s="29" t="inlineStr">
        <is>
          <t>Met Police FOI via CMC Jul 2025</t>
        </is>
      </c>
      <c r="H43" s="29" t="inlineStr">
        <is>
          <t>migrationcentral.co.uk/p/up-to-47-of-sexual-offence-charges</t>
        </is>
      </c>
      <c r="I43" s="29" t="inlineStr"/>
      <c r="J43" s="29" t="inlineStr">
        <is>
          <t>MEDIUM</t>
        </is>
      </c>
    </row>
    <row r="44">
      <c r="A44" s="29" t="inlineStr">
        <is>
          <t>Convictions</t>
        </is>
      </c>
      <c r="B44" s="29" t="inlineStr">
        <is>
          <t>Metropolitan Police FOI</t>
        </is>
      </c>
      <c r="C44" s="29" t="inlineStr">
        <is>
          <t>FN % of sexual offence proceedings excl unknown 2019</t>
        </is>
      </c>
      <c r="D44" s="29" t="inlineStr">
        <is>
          <t>36.8</t>
        </is>
      </c>
      <c r="E44" s="29" t="inlineStr">
        <is>
          <t>percent</t>
        </is>
      </c>
      <c r="F44" s="29" t="inlineStr">
        <is>
          <t>Calendar year 2019</t>
        </is>
      </c>
      <c r="G44" s="29" t="inlineStr">
        <is>
          <t>Met Police FOI via CMC Jul 2025</t>
        </is>
      </c>
      <c r="H44" s="29" t="inlineStr">
        <is>
          <t>migrationcentral.co.uk/p/up-to-47-of-sexual-offence-charges</t>
        </is>
      </c>
      <c r="I44" s="29" t="inlineStr">
        <is>
          <t>London is ~26% foreign-born - this figure uses national 9.3% for comparison which overstates overrepresentation</t>
        </is>
      </c>
      <c r="J44" s="29" t="inlineStr">
        <is>
          <t>MEDIUM</t>
        </is>
      </c>
    </row>
    <row r="45">
      <c r="A45" s="29" t="inlineStr">
        <is>
          <t>Convictions</t>
        </is>
      </c>
      <c r="B45" s="29" t="inlineStr">
        <is>
          <t>Metropolitan Police FOI</t>
        </is>
      </c>
      <c r="C45" s="29" t="inlineStr">
        <is>
          <t>Sexual offence proceedings - total 2020</t>
        </is>
      </c>
      <c r="D45" s="29" t="inlineStr">
        <is>
          <t>883</t>
        </is>
      </c>
      <c r="E45" s="29" t="inlineStr">
        <is>
          <t>count</t>
        </is>
      </c>
      <c r="F45" s="29" t="inlineStr">
        <is>
          <t>Calendar year 2020</t>
        </is>
      </c>
      <c r="G45" s="29" t="inlineStr">
        <is>
          <t>Met Police FOI via CMC Jul 2025</t>
        </is>
      </c>
      <c r="H45" s="29" t="inlineStr">
        <is>
          <t>migrationcentral.co.uk/p/up-to-47-of-sexual-offence-charges</t>
        </is>
      </c>
      <c r="I45" s="29" t="inlineStr">
        <is>
          <t>Arrests leading to further proceedings</t>
        </is>
      </c>
      <c r="J45" s="29" t="inlineStr">
        <is>
          <t>HIGH</t>
        </is>
      </c>
    </row>
    <row r="46">
      <c r="A46" s="29" t="inlineStr">
        <is>
          <t>Convictions</t>
        </is>
      </c>
      <c r="B46" s="29" t="inlineStr">
        <is>
          <t>Metropolitan Police FOI</t>
        </is>
      </c>
      <c r="C46" s="29" t="inlineStr">
        <is>
          <t>Sexual offence proceedings - British nationals 2020</t>
        </is>
      </c>
      <c r="D46" s="29" t="inlineStr">
        <is>
          <t>516</t>
        </is>
      </c>
      <c r="E46" s="29" t="inlineStr">
        <is>
          <t>count</t>
        </is>
      </c>
      <c r="F46" s="29" t="inlineStr">
        <is>
          <t>Calendar year 2020</t>
        </is>
      </c>
      <c r="G46" s="29" t="inlineStr">
        <is>
          <t>Met Police FOI via CMC Jul 2025</t>
        </is>
      </c>
      <c r="H46" s="29" t="inlineStr">
        <is>
          <t>migrationcentral.co.uk/p/up-to-47-of-sexual-offence-charges</t>
        </is>
      </c>
      <c r="I46" s="29" t="inlineStr">
        <is>
          <t>Includes naturalised British nationals</t>
        </is>
      </c>
      <c r="J46" s="29" t="inlineStr">
        <is>
          <t>HIGH</t>
        </is>
      </c>
    </row>
    <row r="47">
      <c r="A47" s="29" t="inlineStr">
        <is>
          <t>Convictions</t>
        </is>
      </c>
      <c r="B47" s="29" t="inlineStr">
        <is>
          <t>Metropolitan Police FOI</t>
        </is>
      </c>
      <c r="C47" s="29" t="inlineStr">
        <is>
          <t>Sexual offence proceedings - foreign nationals 2020</t>
        </is>
      </c>
      <c r="D47" s="29" t="inlineStr">
        <is>
          <t>327</t>
        </is>
      </c>
      <c r="E47" s="29" t="inlineStr">
        <is>
          <t>count</t>
        </is>
      </c>
      <c r="F47" s="29" t="inlineStr">
        <is>
          <t>Calendar year 2020</t>
        </is>
      </c>
      <c r="G47" s="29" t="inlineStr">
        <is>
          <t>Met Police FOI via CMC Jul 2025</t>
        </is>
      </c>
      <c r="H47" s="29" t="inlineStr">
        <is>
          <t>migrationcentral.co.uk/p/up-to-47-of-sexual-offence-charges</t>
        </is>
      </c>
      <c r="I47" s="29" t="inlineStr"/>
      <c r="J47" s="29" t="inlineStr">
        <is>
          <t>HIGH</t>
        </is>
      </c>
    </row>
    <row r="48">
      <c r="A48" s="29" t="inlineStr">
        <is>
          <t>Convictions</t>
        </is>
      </c>
      <c r="B48" s="29" t="inlineStr">
        <is>
          <t>Metropolitan Police FOI</t>
        </is>
      </c>
      <c r="C48" s="29" t="inlineStr">
        <is>
          <t>Sexual offence proceedings - unknown nationality 2020</t>
        </is>
      </c>
      <c r="D48" s="29" t="inlineStr">
        <is>
          <t>40</t>
        </is>
      </c>
      <c r="E48" s="29" t="inlineStr">
        <is>
          <t>count</t>
        </is>
      </c>
      <c r="F48" s="29" t="inlineStr">
        <is>
          <t>Calendar year 2020</t>
        </is>
      </c>
      <c r="G48" s="29" t="inlineStr">
        <is>
          <t>Met Police FOI via CMC Jul 2025</t>
        </is>
      </c>
      <c r="H48" s="29" t="inlineStr">
        <is>
          <t>migrationcentral.co.uk/p/up-to-47-of-sexual-offence-charges</t>
        </is>
      </c>
      <c r="I48" s="29" t="inlineStr"/>
      <c r="J48" s="29" t="inlineStr">
        <is>
          <t>MEDIUM</t>
        </is>
      </c>
    </row>
    <row r="49">
      <c r="A49" s="29" t="inlineStr">
        <is>
          <t>Convictions</t>
        </is>
      </c>
      <c r="B49" s="29" t="inlineStr">
        <is>
          <t>Metropolitan Police FOI</t>
        </is>
      </c>
      <c r="C49" s="29" t="inlineStr">
        <is>
          <t>FN % of sexual offence proceedings excl unknown 2020</t>
        </is>
      </c>
      <c r="D49" s="29" t="inlineStr">
        <is>
          <t>38.8</t>
        </is>
      </c>
      <c r="E49" s="29" t="inlineStr">
        <is>
          <t>percent</t>
        </is>
      </c>
      <c r="F49" s="29" t="inlineStr">
        <is>
          <t>Calendar year 2020</t>
        </is>
      </c>
      <c r="G49" s="29" t="inlineStr">
        <is>
          <t>Met Police FOI via CMC Jul 2025</t>
        </is>
      </c>
      <c r="H49" s="29" t="inlineStr">
        <is>
          <t>migrationcentral.co.uk/p/up-to-47-of-sexual-offence-charges</t>
        </is>
      </c>
      <c r="I49" s="29" t="inlineStr">
        <is>
          <t>London is ~26% foreign-born - this figure uses national 9.3% for comparison which overstates overrepresentation</t>
        </is>
      </c>
      <c r="J49" s="29" t="inlineStr">
        <is>
          <t>MEDIUM</t>
        </is>
      </c>
    </row>
    <row r="50">
      <c r="A50" s="29" t="inlineStr">
        <is>
          <t>Convictions</t>
        </is>
      </c>
      <c r="B50" s="29" t="inlineStr">
        <is>
          <t>Metropolitan Police FOI</t>
        </is>
      </c>
      <c r="C50" s="29" t="inlineStr">
        <is>
          <t>Sexual offence proceedings - total 2021</t>
        </is>
      </c>
      <c r="D50" s="29" t="inlineStr">
        <is>
          <t>832</t>
        </is>
      </c>
      <c r="E50" s="29" t="inlineStr">
        <is>
          <t>count</t>
        </is>
      </c>
      <c r="F50" s="29" t="inlineStr">
        <is>
          <t>Calendar year 2021</t>
        </is>
      </c>
      <c r="G50" s="29" t="inlineStr">
        <is>
          <t>Met Police FOI via CMC Jul 2025</t>
        </is>
      </c>
      <c r="H50" s="29" t="inlineStr">
        <is>
          <t>migrationcentral.co.uk/p/up-to-47-of-sexual-offence-charges</t>
        </is>
      </c>
      <c r="I50" s="29" t="inlineStr">
        <is>
          <t>Arrests leading to further proceedings</t>
        </is>
      </c>
      <c r="J50" s="29" t="inlineStr">
        <is>
          <t>HIGH</t>
        </is>
      </c>
    </row>
    <row r="51">
      <c r="A51" s="29" t="inlineStr">
        <is>
          <t>Convictions</t>
        </is>
      </c>
      <c r="B51" s="29" t="inlineStr">
        <is>
          <t>Metropolitan Police FOI</t>
        </is>
      </c>
      <c r="C51" s="29" t="inlineStr">
        <is>
          <t>Sexual offence proceedings - British nationals 2021</t>
        </is>
      </c>
      <c r="D51" s="29" t="inlineStr">
        <is>
          <t>474</t>
        </is>
      </c>
      <c r="E51" s="29" t="inlineStr">
        <is>
          <t>count</t>
        </is>
      </c>
      <c r="F51" s="29" t="inlineStr">
        <is>
          <t>Calendar year 2021</t>
        </is>
      </c>
      <c r="G51" s="29" t="inlineStr">
        <is>
          <t>Met Police FOI via CMC Jul 2025</t>
        </is>
      </c>
      <c r="H51" s="29" t="inlineStr">
        <is>
          <t>migrationcentral.co.uk/p/up-to-47-of-sexual-offence-charges</t>
        </is>
      </c>
      <c r="I51" s="29" t="inlineStr">
        <is>
          <t>Includes naturalised British nationals</t>
        </is>
      </c>
      <c r="J51" s="29" t="inlineStr">
        <is>
          <t>HIGH</t>
        </is>
      </c>
    </row>
    <row r="52">
      <c r="A52" s="29" t="inlineStr">
        <is>
          <t>Convictions</t>
        </is>
      </c>
      <c r="B52" s="29" t="inlineStr">
        <is>
          <t>Metropolitan Police FOI</t>
        </is>
      </c>
      <c r="C52" s="29" t="inlineStr">
        <is>
          <t>Sexual offence proceedings - foreign nationals 2021</t>
        </is>
      </c>
      <c r="D52" s="29" t="inlineStr">
        <is>
          <t>329</t>
        </is>
      </c>
      <c r="E52" s="29" t="inlineStr">
        <is>
          <t>count</t>
        </is>
      </c>
      <c r="F52" s="29" t="inlineStr">
        <is>
          <t>Calendar year 2021</t>
        </is>
      </c>
      <c r="G52" s="29" t="inlineStr">
        <is>
          <t>Met Police FOI via CMC Jul 2025</t>
        </is>
      </c>
      <c r="H52" s="29" t="inlineStr">
        <is>
          <t>migrationcentral.co.uk/p/up-to-47-of-sexual-offence-charges</t>
        </is>
      </c>
      <c r="I52" s="29" t="inlineStr"/>
      <c r="J52" s="29" t="inlineStr">
        <is>
          <t>HIGH</t>
        </is>
      </c>
    </row>
    <row r="53">
      <c r="A53" s="29" t="inlineStr">
        <is>
          <t>Convictions</t>
        </is>
      </c>
      <c r="B53" s="29" t="inlineStr">
        <is>
          <t>Metropolitan Police FOI</t>
        </is>
      </c>
      <c r="C53" s="29" t="inlineStr">
        <is>
          <t>Sexual offence proceedings - unknown nationality 2021</t>
        </is>
      </c>
      <c r="D53" s="29" t="inlineStr">
        <is>
          <t>29</t>
        </is>
      </c>
      <c r="E53" s="29" t="inlineStr">
        <is>
          <t>count</t>
        </is>
      </c>
      <c r="F53" s="29" t="inlineStr">
        <is>
          <t>Calendar year 2021</t>
        </is>
      </c>
      <c r="G53" s="29" t="inlineStr">
        <is>
          <t>Met Police FOI via CMC Jul 2025</t>
        </is>
      </c>
      <c r="H53" s="29" t="inlineStr">
        <is>
          <t>migrationcentral.co.uk/p/up-to-47-of-sexual-offence-charges</t>
        </is>
      </c>
      <c r="I53" s="29" t="inlineStr"/>
      <c r="J53" s="29" t="inlineStr">
        <is>
          <t>MEDIUM</t>
        </is>
      </c>
    </row>
    <row r="54">
      <c r="A54" s="29" t="inlineStr">
        <is>
          <t>Convictions</t>
        </is>
      </c>
      <c r="B54" s="29" t="inlineStr">
        <is>
          <t>Metropolitan Police FOI</t>
        </is>
      </c>
      <c r="C54" s="29" t="inlineStr">
        <is>
          <t>FN % of sexual offence proceedings excl unknown 2021</t>
        </is>
      </c>
      <c r="D54" s="29" t="inlineStr">
        <is>
          <t>41.0</t>
        </is>
      </c>
      <c r="E54" s="29" t="inlineStr">
        <is>
          <t>percent</t>
        </is>
      </c>
      <c r="F54" s="29" t="inlineStr">
        <is>
          <t>Calendar year 2021</t>
        </is>
      </c>
      <c r="G54" s="29" t="inlineStr">
        <is>
          <t>Met Police FOI via CMC Jul 2025</t>
        </is>
      </c>
      <c r="H54" s="29" t="inlineStr">
        <is>
          <t>migrationcentral.co.uk/p/up-to-47-of-sexual-offence-charges</t>
        </is>
      </c>
      <c r="I54" s="29" t="inlineStr">
        <is>
          <t>London is ~26% foreign-born - this figure uses national 9.3% for comparison which overstates overrepresentation</t>
        </is>
      </c>
      <c r="J54" s="29" t="inlineStr">
        <is>
          <t>MEDIUM</t>
        </is>
      </c>
    </row>
    <row r="55">
      <c r="A55" s="29" t="inlineStr">
        <is>
          <t>Convictions</t>
        </is>
      </c>
      <c r="B55" s="29" t="inlineStr">
        <is>
          <t>Metropolitan Police FOI</t>
        </is>
      </c>
      <c r="C55" s="29" t="inlineStr">
        <is>
          <t>Sexual offence proceedings - total 2022</t>
        </is>
      </c>
      <c r="D55" s="29" t="inlineStr">
        <is>
          <t>1131</t>
        </is>
      </c>
      <c r="E55" s="29" t="inlineStr">
        <is>
          <t>count</t>
        </is>
      </c>
      <c r="F55" s="29" t="inlineStr">
        <is>
          <t>Calendar year 2022</t>
        </is>
      </c>
      <c r="G55" s="29" t="inlineStr">
        <is>
          <t>Met Police FOI via CMC Jul 2025</t>
        </is>
      </c>
      <c r="H55" s="29" t="inlineStr">
        <is>
          <t>migrationcentral.co.uk/p/up-to-47-of-sexual-offence-charges</t>
        </is>
      </c>
      <c r="I55" s="29" t="inlineStr">
        <is>
          <t>Arrests leading to further proceedings</t>
        </is>
      </c>
      <c r="J55" s="29" t="inlineStr">
        <is>
          <t>HIGH</t>
        </is>
      </c>
    </row>
    <row r="56">
      <c r="A56" s="29" t="inlineStr">
        <is>
          <t>Convictions</t>
        </is>
      </c>
      <c r="B56" s="29" t="inlineStr">
        <is>
          <t>Metropolitan Police FOI</t>
        </is>
      </c>
      <c r="C56" s="29" t="inlineStr">
        <is>
          <t>Sexual offence proceedings - British nationals 2022</t>
        </is>
      </c>
      <c r="D56" s="29" t="inlineStr">
        <is>
          <t>632</t>
        </is>
      </c>
      <c r="E56" s="29" t="inlineStr">
        <is>
          <t>count</t>
        </is>
      </c>
      <c r="F56" s="29" t="inlineStr">
        <is>
          <t>Calendar year 2022</t>
        </is>
      </c>
      <c r="G56" s="29" t="inlineStr">
        <is>
          <t>Met Police FOI via CMC Jul 2025</t>
        </is>
      </c>
      <c r="H56" s="29" t="inlineStr">
        <is>
          <t>migrationcentral.co.uk/p/up-to-47-of-sexual-offence-charges</t>
        </is>
      </c>
      <c r="I56" s="29" t="inlineStr">
        <is>
          <t>Includes naturalised British nationals</t>
        </is>
      </c>
      <c r="J56" s="29" t="inlineStr">
        <is>
          <t>HIGH</t>
        </is>
      </c>
    </row>
    <row r="57">
      <c r="A57" s="29" t="inlineStr">
        <is>
          <t>Convictions</t>
        </is>
      </c>
      <c r="B57" s="29" t="inlineStr">
        <is>
          <t>Metropolitan Police FOI</t>
        </is>
      </c>
      <c r="C57" s="29" t="inlineStr">
        <is>
          <t>Sexual offence proceedings - foreign nationals 2022</t>
        </is>
      </c>
      <c r="D57" s="29" t="inlineStr">
        <is>
          <t>455</t>
        </is>
      </c>
      <c r="E57" s="29" t="inlineStr">
        <is>
          <t>count</t>
        </is>
      </c>
      <c r="F57" s="29" t="inlineStr">
        <is>
          <t>Calendar year 2022</t>
        </is>
      </c>
      <c r="G57" s="29" t="inlineStr">
        <is>
          <t>Met Police FOI via CMC Jul 2025</t>
        </is>
      </c>
      <c r="H57" s="29" t="inlineStr">
        <is>
          <t>migrationcentral.co.uk/p/up-to-47-of-sexual-offence-charges</t>
        </is>
      </c>
      <c r="I57" s="29" t="inlineStr"/>
      <c r="J57" s="29" t="inlineStr">
        <is>
          <t>HIGH</t>
        </is>
      </c>
    </row>
    <row r="58">
      <c r="A58" s="29" t="inlineStr">
        <is>
          <t>Convictions</t>
        </is>
      </c>
      <c r="B58" s="29" t="inlineStr">
        <is>
          <t>Metropolitan Police FOI</t>
        </is>
      </c>
      <c r="C58" s="29" t="inlineStr">
        <is>
          <t>Sexual offence proceedings - unknown nationality 2022</t>
        </is>
      </c>
      <c r="D58" s="29" t="inlineStr">
        <is>
          <t>44</t>
        </is>
      </c>
      <c r="E58" s="29" t="inlineStr">
        <is>
          <t>count</t>
        </is>
      </c>
      <c r="F58" s="29" t="inlineStr">
        <is>
          <t>Calendar year 2022</t>
        </is>
      </c>
      <c r="G58" s="29" t="inlineStr">
        <is>
          <t>Met Police FOI via CMC Jul 2025</t>
        </is>
      </c>
      <c r="H58" s="29" t="inlineStr">
        <is>
          <t>migrationcentral.co.uk/p/up-to-47-of-sexual-offence-charges</t>
        </is>
      </c>
      <c r="I58" s="29" t="inlineStr"/>
      <c r="J58" s="29" t="inlineStr">
        <is>
          <t>MEDIUM</t>
        </is>
      </c>
    </row>
    <row r="59">
      <c r="A59" s="29" t="inlineStr">
        <is>
          <t>Convictions</t>
        </is>
      </c>
      <c r="B59" s="29" t="inlineStr">
        <is>
          <t>Metropolitan Police FOI</t>
        </is>
      </c>
      <c r="C59" s="29" t="inlineStr">
        <is>
          <t>FN % of sexual offence proceedings excl unknown 2022</t>
        </is>
      </c>
      <c r="D59" s="29" t="inlineStr">
        <is>
          <t>41.9</t>
        </is>
      </c>
      <c r="E59" s="29" t="inlineStr">
        <is>
          <t>percent</t>
        </is>
      </c>
      <c r="F59" s="29" t="inlineStr">
        <is>
          <t>Calendar year 2022</t>
        </is>
      </c>
      <c r="G59" s="29" t="inlineStr">
        <is>
          <t>Met Police FOI via CMC Jul 2025</t>
        </is>
      </c>
      <c r="H59" s="29" t="inlineStr">
        <is>
          <t>migrationcentral.co.uk/p/up-to-47-of-sexual-offence-charges</t>
        </is>
      </c>
      <c r="I59" s="29" t="inlineStr">
        <is>
          <t>London is ~26% foreign-born - this figure uses national 9.3% for comparison which overstates overrepresentation</t>
        </is>
      </c>
      <c r="J59" s="29" t="inlineStr">
        <is>
          <t>MEDIUM</t>
        </is>
      </c>
    </row>
    <row r="60">
      <c r="A60" s="29" t="inlineStr">
        <is>
          <t>Convictions</t>
        </is>
      </c>
      <c r="B60" s="29" t="inlineStr">
        <is>
          <t>Metropolitan Police FOI</t>
        </is>
      </c>
      <c r="C60" s="29" t="inlineStr">
        <is>
          <t>Sexual offence proceedings - total 2023</t>
        </is>
      </c>
      <c r="D60" s="29" t="inlineStr">
        <is>
          <t>1405</t>
        </is>
      </c>
      <c r="E60" s="29" t="inlineStr">
        <is>
          <t>count</t>
        </is>
      </c>
      <c r="F60" s="29" t="inlineStr">
        <is>
          <t>Calendar year 2023</t>
        </is>
      </c>
      <c r="G60" s="29" t="inlineStr">
        <is>
          <t>Met Police FOI via CMC Jul 2025</t>
        </is>
      </c>
      <c r="H60" s="29" t="inlineStr">
        <is>
          <t>migrationcentral.co.uk/p/up-to-47-of-sexual-offence-charges</t>
        </is>
      </c>
      <c r="I60" s="29" t="inlineStr">
        <is>
          <t>Arrests leading to further proceedings</t>
        </is>
      </c>
      <c r="J60" s="29" t="inlineStr">
        <is>
          <t>HIGH</t>
        </is>
      </c>
    </row>
    <row r="61">
      <c r="A61" s="29" t="inlineStr">
        <is>
          <t>Convictions</t>
        </is>
      </c>
      <c r="B61" s="29" t="inlineStr">
        <is>
          <t>Metropolitan Police FOI</t>
        </is>
      </c>
      <c r="C61" s="29" t="inlineStr">
        <is>
          <t>Sexual offence proceedings - British nationals 2023</t>
        </is>
      </c>
      <c r="D61" s="29" t="inlineStr">
        <is>
          <t>800</t>
        </is>
      </c>
      <c r="E61" s="29" t="inlineStr">
        <is>
          <t>count</t>
        </is>
      </c>
      <c r="F61" s="29" t="inlineStr">
        <is>
          <t>Calendar year 2023</t>
        </is>
      </c>
      <c r="G61" s="29" t="inlineStr">
        <is>
          <t>Met Police FOI via CMC Jul 2025</t>
        </is>
      </c>
      <c r="H61" s="29" t="inlineStr">
        <is>
          <t>migrationcentral.co.uk/p/up-to-47-of-sexual-offence-charges</t>
        </is>
      </c>
      <c r="I61" s="29" t="inlineStr">
        <is>
          <t>Includes naturalised British nationals</t>
        </is>
      </c>
      <c r="J61" s="29" t="inlineStr">
        <is>
          <t>HIGH</t>
        </is>
      </c>
    </row>
    <row r="62">
      <c r="A62" s="29" t="inlineStr">
        <is>
          <t>Convictions</t>
        </is>
      </c>
      <c r="B62" s="29" t="inlineStr">
        <is>
          <t>Metropolitan Police FOI</t>
        </is>
      </c>
      <c r="C62" s="29" t="inlineStr">
        <is>
          <t>Sexual offence proceedings - foreign nationals 2023</t>
        </is>
      </c>
      <c r="D62" s="29" t="inlineStr">
        <is>
          <t>523</t>
        </is>
      </c>
      <c r="E62" s="29" t="inlineStr">
        <is>
          <t>count</t>
        </is>
      </c>
      <c r="F62" s="29" t="inlineStr">
        <is>
          <t>Calendar year 2023</t>
        </is>
      </c>
      <c r="G62" s="29" t="inlineStr">
        <is>
          <t>Met Police FOI via CMC Jul 2025</t>
        </is>
      </c>
      <c r="H62" s="29" t="inlineStr">
        <is>
          <t>migrationcentral.co.uk/p/up-to-47-of-sexual-offence-charges</t>
        </is>
      </c>
      <c r="I62" s="29" t="inlineStr"/>
      <c r="J62" s="29" t="inlineStr">
        <is>
          <t>HIGH</t>
        </is>
      </c>
    </row>
    <row r="63">
      <c r="A63" s="29" t="inlineStr">
        <is>
          <t>Convictions</t>
        </is>
      </c>
      <c r="B63" s="29" t="inlineStr">
        <is>
          <t>Metropolitan Police FOI</t>
        </is>
      </c>
      <c r="C63" s="29" t="inlineStr">
        <is>
          <t>Sexual offence proceedings - unknown nationality 2023</t>
        </is>
      </c>
      <c r="D63" s="29" t="inlineStr">
        <is>
          <t>82</t>
        </is>
      </c>
      <c r="E63" s="29" t="inlineStr">
        <is>
          <t>count</t>
        </is>
      </c>
      <c r="F63" s="29" t="inlineStr">
        <is>
          <t>Calendar year 2023</t>
        </is>
      </c>
      <c r="G63" s="29" t="inlineStr">
        <is>
          <t>Met Police FOI via CMC Jul 2025</t>
        </is>
      </c>
      <c r="H63" s="29" t="inlineStr">
        <is>
          <t>migrationcentral.co.uk/p/up-to-47-of-sexual-offence-charges</t>
        </is>
      </c>
      <c r="I63" s="29" t="inlineStr"/>
      <c r="J63" s="29" t="inlineStr">
        <is>
          <t>MEDIUM</t>
        </is>
      </c>
    </row>
    <row r="64">
      <c r="A64" s="29" t="inlineStr">
        <is>
          <t>Convictions</t>
        </is>
      </c>
      <c r="B64" s="29" t="inlineStr">
        <is>
          <t>Metropolitan Police FOI</t>
        </is>
      </c>
      <c r="C64" s="29" t="inlineStr">
        <is>
          <t>FN % of sexual offence proceedings excl unknown 2023</t>
        </is>
      </c>
      <c r="D64" s="29" t="inlineStr">
        <is>
          <t>39.5</t>
        </is>
      </c>
      <c r="E64" s="29" t="inlineStr">
        <is>
          <t>percent</t>
        </is>
      </c>
      <c r="F64" s="29" t="inlineStr">
        <is>
          <t>Calendar year 2023</t>
        </is>
      </c>
      <c r="G64" s="29" t="inlineStr">
        <is>
          <t>Met Police FOI via CMC Jul 2025</t>
        </is>
      </c>
      <c r="H64" s="29" t="inlineStr">
        <is>
          <t>migrationcentral.co.uk/p/up-to-47-of-sexual-offence-charges</t>
        </is>
      </c>
      <c r="I64" s="29" t="inlineStr">
        <is>
          <t>London is ~26% foreign-born - this figure uses national 9.3% for comparison which overstates overrepresentation</t>
        </is>
      </c>
      <c r="J64" s="29" t="inlineStr">
        <is>
          <t>MEDIUM</t>
        </is>
      </c>
    </row>
    <row r="65">
      <c r="A65" s="29" t="inlineStr">
        <is>
          <t>Convictions</t>
        </is>
      </c>
      <c r="B65" s="29" t="inlineStr">
        <is>
          <t>Metropolitan Police FOI</t>
        </is>
      </c>
      <c r="C65" s="29" t="inlineStr">
        <is>
          <t>Sexual offence proceedings - total 2024</t>
        </is>
      </c>
      <c r="D65" s="29" t="inlineStr">
        <is>
          <t>1601</t>
        </is>
      </c>
      <c r="E65" s="29" t="inlineStr">
        <is>
          <t>count</t>
        </is>
      </c>
      <c r="F65" s="29" t="inlineStr">
        <is>
          <t>Calendar year 2024</t>
        </is>
      </c>
      <c r="G65" s="29" t="inlineStr">
        <is>
          <t>Met Police FOI via CMC Jul 2025</t>
        </is>
      </c>
      <c r="H65" s="29" t="inlineStr">
        <is>
          <t>migrationcentral.co.uk/p/up-to-47-of-sexual-offence-charges</t>
        </is>
      </c>
      <c r="I65" s="29" t="inlineStr">
        <is>
          <t>Arrests leading to further proceedings</t>
        </is>
      </c>
      <c r="J65" s="29" t="inlineStr">
        <is>
          <t>HIGH</t>
        </is>
      </c>
    </row>
    <row r="66">
      <c r="A66" s="29" t="inlineStr">
        <is>
          <t>Convictions</t>
        </is>
      </c>
      <c r="B66" s="29" t="inlineStr">
        <is>
          <t>Metropolitan Police FOI</t>
        </is>
      </c>
      <c r="C66" s="29" t="inlineStr">
        <is>
          <t>Sexual offence proceedings - British nationals 2024</t>
        </is>
      </c>
      <c r="D66" s="29" t="inlineStr">
        <is>
          <t>855</t>
        </is>
      </c>
      <c r="E66" s="29" t="inlineStr">
        <is>
          <t>count</t>
        </is>
      </c>
      <c r="F66" s="29" t="inlineStr">
        <is>
          <t>Calendar year 2024</t>
        </is>
      </c>
      <c r="G66" s="29" t="inlineStr">
        <is>
          <t>Met Police FOI via CMC Jul 2025</t>
        </is>
      </c>
      <c r="H66" s="29" t="inlineStr">
        <is>
          <t>migrationcentral.co.uk/p/up-to-47-of-sexual-offence-charges</t>
        </is>
      </c>
      <c r="I66" s="29" t="inlineStr">
        <is>
          <t>Includes naturalised British nationals</t>
        </is>
      </c>
      <c r="J66" s="29" t="inlineStr">
        <is>
          <t>HIGH</t>
        </is>
      </c>
    </row>
    <row r="67">
      <c r="A67" s="29" t="inlineStr">
        <is>
          <t>Convictions</t>
        </is>
      </c>
      <c r="B67" s="29" t="inlineStr">
        <is>
          <t>Metropolitan Police FOI</t>
        </is>
      </c>
      <c r="C67" s="29" t="inlineStr">
        <is>
          <t>Sexual offence proceedings - foreign nationals 2024</t>
        </is>
      </c>
      <c r="D67" s="29" t="inlineStr">
        <is>
          <t>597</t>
        </is>
      </c>
      <c r="E67" s="29" t="inlineStr">
        <is>
          <t>count</t>
        </is>
      </c>
      <c r="F67" s="29" t="inlineStr">
        <is>
          <t>Calendar year 2024</t>
        </is>
      </c>
      <c r="G67" s="29" t="inlineStr">
        <is>
          <t>Met Police FOI via CMC Jul 2025</t>
        </is>
      </c>
      <c r="H67" s="29" t="inlineStr">
        <is>
          <t>migrationcentral.co.uk/p/up-to-47-of-sexual-offence-charges</t>
        </is>
      </c>
      <c r="I67" s="29" t="inlineStr"/>
      <c r="J67" s="29" t="inlineStr">
        <is>
          <t>HIGH</t>
        </is>
      </c>
    </row>
    <row r="68">
      <c r="A68" s="29" t="inlineStr">
        <is>
          <t>Convictions</t>
        </is>
      </c>
      <c r="B68" s="29" t="inlineStr">
        <is>
          <t>Metropolitan Police FOI</t>
        </is>
      </c>
      <c r="C68" s="29" t="inlineStr">
        <is>
          <t>Sexual offence proceedings - unknown nationality 2024</t>
        </is>
      </c>
      <c r="D68" s="29" t="inlineStr">
        <is>
          <t>149</t>
        </is>
      </c>
      <c r="E68" s="29" t="inlineStr">
        <is>
          <t>count</t>
        </is>
      </c>
      <c r="F68" s="29" t="inlineStr">
        <is>
          <t>Calendar year 2024</t>
        </is>
      </c>
      <c r="G68" s="29" t="inlineStr">
        <is>
          <t>Met Police FOI via CMC Jul 2025</t>
        </is>
      </c>
      <c r="H68" s="29" t="inlineStr">
        <is>
          <t>migrationcentral.co.uk/p/up-to-47-of-sexual-offence-charges</t>
        </is>
      </c>
      <c r="I68" s="29" t="inlineStr"/>
      <c r="J68" s="29" t="inlineStr">
        <is>
          <t>MEDIUM</t>
        </is>
      </c>
    </row>
    <row r="69">
      <c r="A69" s="29" t="inlineStr">
        <is>
          <t>Convictions</t>
        </is>
      </c>
      <c r="B69" s="29" t="inlineStr">
        <is>
          <t>Metropolitan Police FOI</t>
        </is>
      </c>
      <c r="C69" s="29" t="inlineStr">
        <is>
          <t>FN % of sexual offence proceedings excl unknown 2024</t>
        </is>
      </c>
      <c r="D69" s="29" t="inlineStr">
        <is>
          <t>41.1</t>
        </is>
      </c>
      <c r="E69" s="29" t="inlineStr">
        <is>
          <t>percent</t>
        </is>
      </c>
      <c r="F69" s="29" t="inlineStr">
        <is>
          <t>Calendar year 2024</t>
        </is>
      </c>
      <c r="G69" s="29" t="inlineStr">
        <is>
          <t>Met Police FOI via CMC Jul 2025</t>
        </is>
      </c>
      <c r="H69" s="29" t="inlineStr">
        <is>
          <t>migrationcentral.co.uk/p/up-to-47-of-sexual-offence-charges</t>
        </is>
      </c>
      <c r="I69" s="29" t="inlineStr">
        <is>
          <t>London is ~26% foreign-born - this figure uses national 9.3% for comparison which overstates overrepresentation</t>
        </is>
      </c>
      <c r="J69" s="29" t="inlineStr">
        <is>
          <t>MEDIUM</t>
        </is>
      </c>
    </row>
    <row r="70">
      <c r="A70" s="29" t="inlineStr">
        <is>
          <t>Convictions</t>
        </is>
      </c>
      <c r="B70" s="29" t="inlineStr">
        <is>
          <t>Metropolitan Police FOI</t>
        </is>
      </c>
      <c r="C70" s="29" t="inlineStr">
        <is>
          <t>Total sexual offence proceedings 2018-2024</t>
        </is>
      </c>
      <c r="D70" s="29" t="inlineStr">
        <is>
          <t>7798</t>
        </is>
      </c>
      <c r="E70" s="29" t="inlineStr">
        <is>
          <t>count</t>
        </is>
      </c>
      <c r="F70" s="29" t="inlineStr">
        <is>
          <t>2018-2024</t>
        </is>
      </c>
      <c r="G70" s="29" t="inlineStr">
        <is>
          <t>Met Police FOI via CMC Jul 2025</t>
        </is>
      </c>
      <c r="H70" s="29" t="inlineStr">
        <is>
          <t>migrationcentral.co.uk/p/up-to-47-of-sexual-offence-charges</t>
        </is>
      </c>
      <c r="I70" s="29" t="inlineStr"/>
      <c r="J70" s="29" t="inlineStr">
        <is>
          <t>HIGH</t>
        </is>
      </c>
    </row>
    <row r="71">
      <c r="A71" s="29" t="inlineStr">
        <is>
          <t>Convictions</t>
        </is>
      </c>
      <c r="B71" s="29" t="inlineStr">
        <is>
          <t>Metropolitan Police FOI</t>
        </is>
      </c>
      <c r="C71" s="29" t="inlineStr">
        <is>
          <t>FN total sexual offence proceedings 2018-2024</t>
        </is>
      </c>
      <c r="D71" s="29" t="inlineStr">
        <is>
          <t>2809</t>
        </is>
      </c>
      <c r="E71" s="29" t="inlineStr">
        <is>
          <t>count</t>
        </is>
      </c>
      <c r="F71" s="29" t="inlineStr">
        <is>
          <t>2018-2024</t>
        </is>
      </c>
      <c r="G71" s="29" t="inlineStr">
        <is>
          <t>Met Police FOI via CMC Jul 2025</t>
        </is>
      </c>
      <c r="H71" s="29" t="inlineStr">
        <is>
          <t>migrationcentral.co.uk/p/up-to-47-of-sexual-offence-charges</t>
        </is>
      </c>
      <c r="I71" s="29" t="inlineStr">
        <is>
          <t>36% of known-nationality total</t>
        </is>
      </c>
      <c r="J71" s="29" t="inlineStr">
        <is>
          <t>HIGH</t>
        </is>
      </c>
    </row>
    <row r="72">
      <c r="A72" s="29" t="inlineStr">
        <is>
          <t>Convictions</t>
        </is>
      </c>
      <c r="B72" s="29" t="inlineStr">
        <is>
          <t>Metropolitan Police FOI</t>
        </is>
      </c>
      <c r="C72" s="29" t="inlineStr">
        <is>
          <t>British national total proceedings 2018-2024</t>
        </is>
      </c>
      <c r="D72" s="29" t="inlineStr">
        <is>
          <t>4631</t>
        </is>
      </c>
      <c r="E72" s="29" t="inlineStr">
        <is>
          <t>count</t>
        </is>
      </c>
      <c r="F72" s="29" t="inlineStr">
        <is>
          <t>2018-2024</t>
        </is>
      </c>
      <c r="G72" s="29" t="inlineStr">
        <is>
          <t>Met Police FOI via CMC Jul 2025</t>
        </is>
      </c>
      <c r="H72" s="29" t="inlineStr">
        <is>
          <t>migrationcentral.co.uk/p/up-to-47-of-sexual-offence-charges</t>
        </is>
      </c>
      <c r="I72" s="29" t="inlineStr">
        <is>
          <t>59% of total; includes naturalised</t>
        </is>
      </c>
      <c r="J72" s="29" t="inlineStr">
        <is>
          <t>HIGH</t>
        </is>
      </c>
    </row>
    <row r="73">
      <c r="A73" s="29" t="inlineStr">
        <is>
          <t>Convictions</t>
        </is>
      </c>
      <c r="B73" s="29" t="inlineStr">
        <is>
          <t>Metropolitan Police FOI</t>
        </is>
      </c>
      <c r="C73" s="29" t="inlineStr">
        <is>
          <t>Unknown nationality proceedings 2018-2024</t>
        </is>
      </c>
      <c r="D73" s="29" t="inlineStr">
        <is>
          <t>358</t>
        </is>
      </c>
      <c r="E73" s="29" t="inlineStr">
        <is>
          <t>count</t>
        </is>
      </c>
      <c r="F73" s="29" t="inlineStr">
        <is>
          <t>2018-2024</t>
        </is>
      </c>
      <c r="G73" s="29" t="inlineStr">
        <is>
          <t>Met Police FOI via CMC Jul 2025</t>
        </is>
      </c>
      <c r="H73" s="29" t="inlineStr">
        <is>
          <t>migrationcentral.co.uk/p/up-to-47-of-sexual-offence-charges</t>
        </is>
      </c>
      <c r="I73" s="29" t="inlineStr">
        <is>
          <t>5% of total</t>
        </is>
      </c>
      <c r="J73" s="29" t="inlineStr">
        <is>
          <t>MEDIUM</t>
        </is>
      </c>
    </row>
    <row r="74">
      <c r="A74" s="29" t="inlineStr">
        <is>
          <t>CPS</t>
        </is>
      </c>
      <c r="B74" s="29" t="inlineStr">
        <is>
          <t>Prosecution data</t>
        </is>
      </c>
      <c r="C74" s="29" t="inlineStr">
        <is>
          <t>Total recorded rapes 2024/25</t>
        </is>
      </c>
      <c r="D74" s="29" t="inlineStr">
        <is>
          <t>71667</t>
        </is>
      </c>
      <c r="E74" s="29" t="inlineStr">
        <is>
          <t>count</t>
        </is>
      </c>
      <c r="F74" s="29" t="inlineStr">
        <is>
          <t>Year ending Mar 2025</t>
        </is>
      </c>
      <c r="G74" s="29" t="inlineStr">
        <is>
          <t>ONS/Home Office crime stats</t>
        </is>
      </c>
      <c r="H74" s="29" t="inlineStr">
        <is>
          <t>ons.gov.uk/peoplepopulationandcommunity/crimeandjustice</t>
        </is>
      </c>
      <c r="I74" s="29" t="inlineStr">
        <is>
          <t>Record high</t>
        </is>
      </c>
      <c r="J74" s="29" t="inlineStr">
        <is>
          <t>HIGH</t>
        </is>
      </c>
    </row>
    <row r="75">
      <c r="A75" s="29" t="inlineStr">
        <is>
          <t>CPS</t>
        </is>
      </c>
      <c r="B75" s="29" t="inlineStr">
        <is>
          <t>Prosecution data</t>
        </is>
      </c>
      <c r="C75" s="29" t="inlineStr">
        <is>
          <t>Rape charge rate at first publication</t>
        </is>
      </c>
      <c r="D75" s="29" t="inlineStr">
        <is>
          <t>2.8</t>
        </is>
      </c>
      <c r="E75" s="29" t="inlineStr">
        <is>
          <t>percent</t>
        </is>
      </c>
      <c r="F75" s="29" t="inlineStr">
        <is>
          <t>2024</t>
        </is>
      </c>
      <c r="G75" s="29" t="inlineStr">
        <is>
          <t>ONS/MoJ rape review</t>
        </is>
      </c>
      <c r="H75" s="29" t="inlineStr"/>
      <c r="I75" s="29" t="inlineStr">
        <is>
          <t>Rises to ~4.6% over time as late charges captured</t>
        </is>
      </c>
      <c r="J75" s="29" t="inlineStr">
        <is>
          <t>HIGH</t>
        </is>
      </c>
    </row>
    <row r="76">
      <c r="A76" s="29" t="inlineStr">
        <is>
          <t>CPS</t>
        </is>
      </c>
      <c r="B76" s="29" t="inlineStr">
        <is>
          <t>Prosecution data</t>
        </is>
      </c>
      <c r="C76" s="29" t="inlineStr">
        <is>
          <t>Crown Court live rape caseload Q1 2025/26</t>
        </is>
      </c>
      <c r="D76" s="29" t="inlineStr">
        <is>
          <t>4626</t>
        </is>
      </c>
      <c r="E76" s="29" t="inlineStr">
        <is>
          <t>count</t>
        </is>
      </c>
      <c r="F76" s="29" t="inlineStr">
        <is>
          <t>Q1 2025/26</t>
        </is>
      </c>
      <c r="G76" s="29" t="inlineStr">
        <is>
          <t>CPS data summary</t>
        </is>
      </c>
      <c r="H76" s="29" t="inlineStr">
        <is>
          <t>cps.gov.uk/publication/cps-data-summary-quarter-4-2024-2025</t>
        </is>
      </c>
      <c r="I76" s="29" t="inlineStr">
        <is>
          <t>Record high</t>
        </is>
      </c>
      <c r="J76" s="29" t="inlineStr">
        <is>
          <t>HIGH</t>
        </is>
      </c>
    </row>
    <row r="77">
      <c r="A77" s="29" t="inlineStr">
        <is>
          <t>CPS</t>
        </is>
      </c>
      <c r="B77" s="29" t="inlineStr">
        <is>
          <t>Prosecution data</t>
        </is>
      </c>
      <c r="C77" s="29" t="inlineStr">
        <is>
          <t>Rape prosecutions defendants - White ethnicity %</t>
        </is>
      </c>
      <c r="D77" s="29" t="inlineStr">
        <is>
          <t>~70-72</t>
        </is>
      </c>
      <c r="E77" s="29" t="inlineStr">
        <is>
          <t>percent (estimated)</t>
        </is>
      </c>
      <c r="F77" s="29" t="inlineStr">
        <is>
          <t>2024/25</t>
        </is>
      </c>
      <c r="G77" s="29" t="inlineStr">
        <is>
          <t>CPS FOI 13533 Sep 2025</t>
        </is>
      </c>
      <c r="H77" s="29" t="inlineStr">
        <is>
          <t>cps.gov.uk/foi/2025</t>
        </is>
      </c>
      <c r="I77" s="29" t="inlineStr">
        <is>
          <t>Self-declared ethnicity; exact % not published in snippet</t>
        </is>
      </c>
      <c r="J77" s="29" t="inlineStr">
        <is>
          <t>MEDIUM</t>
        </is>
      </c>
    </row>
    <row r="78">
      <c r="A78" s="29" t="inlineStr">
        <is>
          <t>CPS</t>
        </is>
      </c>
      <c r="B78" s="29" t="inlineStr">
        <is>
          <t>Prosecution data</t>
        </is>
      </c>
      <c r="C78" s="29" t="inlineStr">
        <is>
          <t>Rape prosecutions defendants - Asian ethnicity %</t>
        </is>
      </c>
      <c r="D78" s="29" t="inlineStr">
        <is>
          <t>~12-14</t>
        </is>
      </c>
      <c r="E78" s="29" t="inlineStr">
        <is>
          <t>percent (estimated)</t>
        </is>
      </c>
      <c r="F78" s="29" t="inlineStr">
        <is>
          <t>2024/25</t>
        </is>
      </c>
      <c r="G78" s="29" t="inlineStr">
        <is>
          <t>CPS FOI 13533 Sep 2025</t>
        </is>
      </c>
      <c r="H78" s="29" t="inlineStr">
        <is>
          <t>cps.gov.uk/foi/2025</t>
        </is>
      </c>
      <c r="I78" s="29" t="inlineStr">
        <is>
          <t>Includes all Asian subgroups</t>
        </is>
      </c>
      <c r="J78" s="29" t="inlineStr">
        <is>
          <t>MEDIUM</t>
        </is>
      </c>
    </row>
    <row r="79">
      <c r="A79" s="29" t="inlineStr">
        <is>
          <t>CPS</t>
        </is>
      </c>
      <c r="B79" s="29" t="inlineStr">
        <is>
          <t>Prosecution data</t>
        </is>
      </c>
      <c r="C79" s="29" t="inlineStr">
        <is>
          <t>Rape prosecutions defendants - Black ethnicity %</t>
        </is>
      </c>
      <c r="D79" s="29" t="inlineStr">
        <is>
          <t>~9-11</t>
        </is>
      </c>
      <c r="E79" s="29" t="inlineStr">
        <is>
          <t>percent (estimated)</t>
        </is>
      </c>
      <c r="F79" s="29" t="inlineStr">
        <is>
          <t>2024/25</t>
        </is>
      </c>
      <c r="G79" s="29" t="inlineStr">
        <is>
          <t>CPS FOI 13533 Sep 2025</t>
        </is>
      </c>
      <c r="H79" s="29" t="inlineStr">
        <is>
          <t>cps.gov.uk/foi/2025</t>
        </is>
      </c>
      <c r="I79" s="29" t="inlineStr"/>
      <c r="J79" s="29" t="inlineStr">
        <is>
          <t>MEDIUM</t>
        </is>
      </c>
    </row>
    <row r="80">
      <c r="A80" s="29" t="inlineStr">
        <is>
          <t>CPS</t>
        </is>
      </c>
      <c r="B80" s="29" t="inlineStr">
        <is>
          <t>Prosecution data</t>
        </is>
      </c>
      <c r="C80" s="29" t="inlineStr">
        <is>
          <t>CPS gang rape data exists</t>
        </is>
      </c>
      <c r="D80" s="29" t="inlineStr">
        <is>
          <t>False</t>
        </is>
      </c>
      <c r="E80" s="29" t="inlineStr">
        <is>
          <t>boolean</t>
        </is>
      </c>
      <c r="F80" s="29" t="inlineStr">
        <is>
          <t>All years</t>
        </is>
      </c>
      <c r="G80" s="29" t="inlineStr">
        <is>
          <t>CPS FOI 12067 Apr 2024</t>
        </is>
      </c>
      <c r="H80" s="29" t="inlineStr">
        <is>
          <t>cps.gov.uk/foi/2024</t>
        </is>
      </c>
      <c r="I80" s="29" t="inlineStr">
        <is>
          <t>CPS confirmed: no recorded data on gang rape</t>
        </is>
      </c>
      <c r="J80" s="29" t="inlineStr">
        <is>
          <t>HIGH</t>
        </is>
      </c>
    </row>
    <row r="81">
      <c r="A81" s="29" t="inlineStr">
        <is>
          <t>Prison/FNO</t>
        </is>
      </c>
      <c r="B81" s="29" t="inlineStr">
        <is>
          <t>Prison population</t>
        </is>
      </c>
      <c r="C81" s="29" t="inlineStr">
        <is>
          <t>Total prison population England &amp; Wales</t>
        </is>
      </c>
      <c r="D81" s="29" t="inlineStr">
        <is>
          <t>87334</t>
        </is>
      </c>
      <c r="E81" s="29" t="inlineStr">
        <is>
          <t>count</t>
        </is>
      </c>
      <c r="F81" s="29" t="inlineStr">
        <is>
          <t>Jun 2025</t>
        </is>
      </c>
      <c r="G81" s="29" t="inlineStr">
        <is>
          <t>MoJ Prison Population quarterly</t>
        </is>
      </c>
      <c r="H81" s="29" t="inlineStr">
        <is>
          <t>gov.uk</t>
        </is>
      </c>
      <c r="I81" s="29" t="inlineStr">
        <is>
          <t>Record high</t>
        </is>
      </c>
      <c r="J81" s="29" t="inlineStr">
        <is>
          <t>HIGH</t>
        </is>
      </c>
    </row>
    <row r="82">
      <c r="A82" s="29" t="inlineStr">
        <is>
          <t>Prison/FNO</t>
        </is>
      </c>
      <c r="B82" s="29" t="inlineStr">
        <is>
          <t>Prison population</t>
        </is>
      </c>
      <c r="C82" s="29" t="inlineStr">
        <is>
          <t>Non-UK nationals in prison</t>
        </is>
      </c>
      <c r="D82" s="29" t="inlineStr">
        <is>
          <t>10800</t>
        </is>
      </c>
      <c r="E82" s="29" t="inlineStr">
        <is>
          <t>count (approx)</t>
        </is>
      </c>
      <c r="F82" s="29" t="inlineStr">
        <is>
          <t>Jun 2025</t>
        </is>
      </c>
      <c r="G82" s="29" t="inlineStr">
        <is>
          <t>MoJ Prison Population quarterly</t>
        </is>
      </c>
      <c r="H82" s="29" t="inlineStr">
        <is>
          <t>gov.uk</t>
        </is>
      </c>
      <c r="I82" s="29" t="inlineStr">
        <is>
          <t>12.4% of total</t>
        </is>
      </c>
      <c r="J82" s="29" t="inlineStr">
        <is>
          <t>HIGH</t>
        </is>
      </c>
    </row>
    <row r="83">
      <c r="A83" s="29" t="inlineStr">
        <is>
          <t>Prison/FNO</t>
        </is>
      </c>
      <c r="B83" s="29" t="inlineStr">
        <is>
          <t>Prison population</t>
        </is>
      </c>
      <c r="C83" s="29" t="inlineStr">
        <is>
          <t>Non-UK nationals as % of prison population</t>
        </is>
      </c>
      <c r="D83" s="29" t="inlineStr">
        <is>
          <t>12.4</t>
        </is>
      </c>
      <c r="E83" s="29" t="inlineStr">
        <is>
          <t>percent</t>
        </is>
      </c>
      <c r="F83" s="29" t="inlineStr">
        <is>
          <t>Jun 2025</t>
        </is>
      </c>
      <c r="G83" s="29" t="inlineStr">
        <is>
          <t>MoJ Prison Population quarterly</t>
        </is>
      </c>
      <c r="H83" s="29" t="inlineStr">
        <is>
          <t>gov.uk</t>
        </is>
      </c>
      <c r="I83" s="29" t="inlineStr"/>
      <c r="J83" s="29" t="inlineStr">
        <is>
          <t>HIGH</t>
        </is>
      </c>
    </row>
    <row r="84">
      <c r="A84" s="29" t="inlineStr">
        <is>
          <t>Prison/FNO</t>
        </is>
      </c>
      <c r="B84" s="29" t="inlineStr">
        <is>
          <t>Prison population</t>
        </is>
      </c>
      <c r="C84" s="29" t="inlineStr">
        <is>
          <t>Non-UK nationals expected if age-sex adjusted</t>
        </is>
      </c>
      <c r="D84" s="29" t="inlineStr">
        <is>
          <t>13615</t>
        </is>
      </c>
      <c r="E84" s="29" t="inlineStr">
        <is>
          <t>count</t>
        </is>
      </c>
      <c r="F84" s="29" t="inlineStr">
        <is>
          <t>2024</t>
        </is>
      </c>
      <c r="G84" s="29" t="inlineStr">
        <is>
          <t>Migration Observatory FOI 241104066 Sept 2025</t>
        </is>
      </c>
      <c r="H84" s="29" t="inlineStr">
        <is>
          <t>migrationobservatory.ox.ac.uk</t>
        </is>
      </c>
      <c r="I84" s="29" t="inlineStr">
        <is>
          <t>Age-sex adjusted: non-UK UNDERREPRESENTED by ~3200</t>
        </is>
      </c>
      <c r="J84" s="29" t="inlineStr">
        <is>
          <t>HIGH</t>
        </is>
      </c>
    </row>
    <row r="85">
      <c r="A85" s="29" t="inlineStr">
        <is>
          <t>Prison/FNO</t>
        </is>
      </c>
      <c r="B85" s="29" t="inlineStr">
        <is>
          <t>Prison population</t>
        </is>
      </c>
      <c r="C85" s="29" t="inlineStr">
        <is>
          <t>Albanian nationals % of FNO prison population</t>
        </is>
      </c>
      <c r="D85" s="29" t="inlineStr">
        <is>
          <t>13</t>
        </is>
      </c>
      <c r="E85" s="29" t="inlineStr">
        <is>
          <t>percent</t>
        </is>
      </c>
      <c r="F85" s="29" t="inlineStr">
        <is>
          <t>Dec 2023</t>
        </is>
      </c>
      <c r="G85" s="29" t="inlineStr">
        <is>
          <t>Written answer to parliament Apr 2024</t>
        </is>
      </c>
      <c r="H85" s="29" t="inlineStr">
        <is>
          <t>questions-statements.parliament.uk/written-questions/detail/2024-04-12/20833</t>
        </is>
      </c>
      <c r="I85" s="29" t="inlineStr"/>
      <c r="J85" s="29" t="inlineStr">
        <is>
          <t>HIGH</t>
        </is>
      </c>
    </row>
    <row r="86">
      <c r="A86" s="29" t="inlineStr">
        <is>
          <t>Prison/FNO</t>
        </is>
      </c>
      <c r="B86" s="29" t="inlineStr">
        <is>
          <t>Prison population</t>
        </is>
      </c>
      <c r="C86" s="29" t="inlineStr">
        <is>
          <t>Polish nationals % of FNO prison population</t>
        </is>
      </c>
      <c r="D86" s="29" t="inlineStr">
        <is>
          <t>9</t>
        </is>
      </c>
      <c r="E86" s="29" t="inlineStr">
        <is>
          <t>percent</t>
        </is>
      </c>
      <c r="F86" s="29" t="inlineStr">
        <is>
          <t>Dec 2023</t>
        </is>
      </c>
      <c r="G86" s="29" t="inlineStr">
        <is>
          <t>Written answer to parliament Apr 2024</t>
        </is>
      </c>
      <c r="H86" s="29" t="inlineStr">
        <is>
          <t>questions-statements.parliament.uk/written-questions/detail/2024-04-12/20833</t>
        </is>
      </c>
      <c r="I86" s="29" t="inlineStr"/>
      <c r="J86" s="29" t="inlineStr">
        <is>
          <t>HIGH</t>
        </is>
      </c>
    </row>
    <row r="87">
      <c r="A87" s="29" t="inlineStr">
        <is>
          <t>Prison/FNO</t>
        </is>
      </c>
      <c r="B87" s="29" t="inlineStr">
        <is>
          <t>Prison population</t>
        </is>
      </c>
      <c r="C87" s="29" t="inlineStr">
        <is>
          <t>Romanian nationals % of FNO prison population</t>
        </is>
      </c>
      <c r="D87" s="29" t="inlineStr">
        <is>
          <t>7</t>
        </is>
      </c>
      <c r="E87" s="29" t="inlineStr">
        <is>
          <t>percent</t>
        </is>
      </c>
      <c r="F87" s="29" t="inlineStr">
        <is>
          <t>Dec 2023</t>
        </is>
      </c>
      <c r="G87" s="29" t="inlineStr">
        <is>
          <t>Written answer to parliament Apr 2024</t>
        </is>
      </c>
      <c r="H87" s="29" t="inlineStr">
        <is>
          <t>questions-statements.parliament.uk/written-questions/detail/2024-04-12/20833</t>
        </is>
      </c>
      <c r="I87" s="29" t="inlineStr"/>
      <c r="J87" s="29" t="inlineStr">
        <is>
          <t>HIGH</t>
        </is>
      </c>
    </row>
    <row r="88">
      <c r="A88" s="29" t="inlineStr">
        <is>
          <t>Prison/FNO</t>
        </is>
      </c>
      <c r="B88" s="29" t="inlineStr">
        <is>
          <t>Prison population</t>
        </is>
      </c>
      <c r="C88" s="29" t="inlineStr">
        <is>
          <t>Irish nationals % of FNO prison population</t>
        </is>
      </c>
      <c r="D88" s="29" t="inlineStr">
        <is>
          <t>6</t>
        </is>
      </c>
      <c r="E88" s="29" t="inlineStr">
        <is>
          <t>percent</t>
        </is>
      </c>
      <c r="F88" s="29" t="inlineStr">
        <is>
          <t>Dec 2023</t>
        </is>
      </c>
      <c r="G88" s="29" t="inlineStr">
        <is>
          <t>Written answer to parliament Apr 2024</t>
        </is>
      </c>
      <c r="H88" s="29" t="inlineStr">
        <is>
          <t>questions-statements.parliament.uk/written-questions/detail/2024-04-12/20833</t>
        </is>
      </c>
      <c r="I88" s="29" t="inlineStr"/>
      <c r="J88" s="29" t="inlineStr">
        <is>
          <t>HIGH</t>
        </is>
      </c>
    </row>
    <row r="89">
      <c r="A89" s="29" t="inlineStr">
        <is>
          <t>Prison/FNO</t>
        </is>
      </c>
      <c r="B89" s="29" t="inlineStr">
        <is>
          <t>Prison population</t>
        </is>
      </c>
      <c r="C89" s="29" t="inlineStr">
        <is>
          <t>Jamaican nationals % of FNO prison population</t>
        </is>
      </c>
      <c r="D89" s="29" t="inlineStr">
        <is>
          <t>4</t>
        </is>
      </c>
      <c r="E89" s="29" t="inlineStr">
        <is>
          <t>percent</t>
        </is>
      </c>
      <c r="F89" s="29" t="inlineStr">
        <is>
          <t>Dec 2023</t>
        </is>
      </c>
      <c r="G89" s="29" t="inlineStr">
        <is>
          <t>Written answer to parliament Apr 2024</t>
        </is>
      </c>
      <c r="H89" s="29" t="inlineStr">
        <is>
          <t>questions-statements.parliament.uk/written-questions/detail/2024-04-12/20833</t>
        </is>
      </c>
      <c r="I89" s="29" t="inlineStr"/>
      <c r="J89" s="29" t="inlineStr">
        <is>
          <t>HIGH</t>
        </is>
      </c>
    </row>
    <row r="90">
      <c r="A90" s="29" t="inlineStr">
        <is>
          <t>Prison/FNO</t>
        </is>
      </c>
      <c r="B90" s="29" t="inlineStr">
        <is>
          <t>Prison population</t>
        </is>
      </c>
      <c r="C90" s="29" t="inlineStr">
        <is>
          <t>Albanian over-representation ratio vs population share</t>
        </is>
      </c>
      <c r="D90" s="29" t="inlineStr">
        <is>
          <t>~160</t>
        </is>
      </c>
      <c r="E90" s="29" t="inlineStr">
        <is>
          <t>ratio (FNO % / pop %)</t>
        </is>
      </c>
      <c r="F90" s="29" t="inlineStr">
        <is>
          <t>2024</t>
        </is>
      </c>
      <c r="G90" s="29" t="inlineStr">
        <is>
          <t>Derived: 13% of FNOs vs ~0.08% of population</t>
        </is>
      </c>
      <c r="H90" s="29" t="inlineStr"/>
      <c r="I90" s="29" t="inlineStr">
        <is>
          <t>13% of ~10800 FNOs / 0.08% of UK population</t>
        </is>
      </c>
      <c r="J90" s="29" t="inlineStr">
        <is>
          <t>MEDIUM</t>
        </is>
      </c>
    </row>
    <row r="91">
      <c r="A91" s="29" t="inlineStr">
        <is>
          <t>Prison/FNO</t>
        </is>
      </c>
      <c r="B91" s="29" t="inlineStr">
        <is>
          <t>FNO returns</t>
        </is>
      </c>
      <c r="C91" s="29" t="inlineStr">
        <is>
          <t>Total FNO deportations year to Oct 2025</t>
        </is>
      </c>
      <c r="D91" s="29" t="inlineStr">
        <is>
          <t>5430</t>
        </is>
      </c>
      <c r="E91" s="29" t="inlineStr">
        <is>
          <t>count</t>
        </is>
      </c>
      <c r="F91" s="29" t="inlineStr">
        <is>
          <t>Year to Oct 2025</t>
        </is>
      </c>
      <c r="G91" s="29" t="inlineStr">
        <is>
          <t>Home Office Ret_D03</t>
        </is>
      </c>
      <c r="H91" s="29" t="inlineStr">
        <is>
          <t>gov.uk/government/statistical-data-sets</t>
        </is>
      </c>
      <c r="I91" s="29" t="inlineStr"/>
      <c r="J91" s="29" t="inlineStr">
        <is>
          <t>HIGH</t>
        </is>
      </c>
    </row>
    <row r="92">
      <c r="A92" s="29" t="inlineStr">
        <is>
          <t>Prison/FNO</t>
        </is>
      </c>
      <c r="B92" s="29" t="inlineStr">
        <is>
          <t>FNO returns</t>
        </is>
      </c>
      <c r="C92" s="29" t="inlineStr">
        <is>
          <t>Albanian % of FNO returns year to Oct 2025</t>
        </is>
      </c>
      <c r="D92" s="29" t="inlineStr">
        <is>
          <t>26</t>
        </is>
      </c>
      <c r="E92" s="29" t="inlineStr">
        <is>
          <t>percent</t>
        </is>
      </c>
      <c r="F92" s="29" t="inlineStr">
        <is>
          <t>Year to Oct 2025</t>
        </is>
      </c>
      <c r="G92" s="29" t="inlineStr">
        <is>
          <t>Home Office Ret_D03</t>
        </is>
      </c>
      <c r="H92" s="29" t="inlineStr">
        <is>
          <t>gov.uk</t>
        </is>
      </c>
      <c r="I92" s="29" t="inlineStr">
        <is>
          <t>2481 Albanian returns</t>
        </is>
      </c>
      <c r="J92" s="29" t="inlineStr">
        <is>
          <t>HIGH</t>
        </is>
      </c>
    </row>
    <row r="93">
      <c r="A93" s="29" t="inlineStr">
        <is>
          <t>Prison/FNO</t>
        </is>
      </c>
      <c r="B93" s="29" t="inlineStr">
        <is>
          <t>FNO returns</t>
        </is>
      </c>
      <c r="C93" s="29" t="inlineStr">
        <is>
          <t>Albanian FNO returns count year to Oct 2025</t>
        </is>
      </c>
      <c r="D93" s="29" t="inlineStr">
        <is>
          <t>2481</t>
        </is>
      </c>
      <c r="E93" s="29" t="inlineStr">
        <is>
          <t>count</t>
        </is>
      </c>
      <c r="F93" s="29" t="inlineStr">
        <is>
          <t>Year to Oct 2025</t>
        </is>
      </c>
      <c r="G93" s="29" t="inlineStr">
        <is>
          <t>Home Office Ret_D03</t>
        </is>
      </c>
      <c r="H93" s="29" t="inlineStr">
        <is>
          <t>gov.uk</t>
        </is>
      </c>
      <c r="I93" s="29" t="inlineStr"/>
      <c r="J93" s="29" t="inlineStr">
        <is>
          <t>HIGH</t>
        </is>
      </c>
    </row>
    <row r="94">
      <c r="A94" s="29" t="inlineStr">
        <is>
          <t>Prison/FNO</t>
        </is>
      </c>
      <c r="B94" s="29" t="inlineStr">
        <is>
          <t>FNO returns</t>
        </is>
      </c>
      <c r="C94" s="29" t="inlineStr">
        <is>
          <t>Romanian % of FNO returns</t>
        </is>
      </c>
      <c r="D94" s="29" t="inlineStr">
        <is>
          <t>~16</t>
        </is>
      </c>
      <c r="E94" s="29" t="inlineStr">
        <is>
          <t>percent</t>
        </is>
      </c>
      <c r="F94" s="29" t="inlineStr">
        <is>
          <t>Year to Oct 2025</t>
        </is>
      </c>
      <c r="G94" s="29" t="inlineStr">
        <is>
          <t>Home Office Ret_D03</t>
        </is>
      </c>
      <c r="H94" s="29" t="inlineStr">
        <is>
          <t>gov.uk</t>
        </is>
      </c>
      <c r="I94" s="29" t="inlineStr"/>
      <c r="J94" s="29" t="inlineStr">
        <is>
          <t>HIGH</t>
        </is>
      </c>
    </row>
    <row r="95">
      <c r="A95" s="29" t="inlineStr">
        <is>
          <t>Prison/FNO</t>
        </is>
      </c>
      <c r="B95" s="29" t="inlineStr">
        <is>
          <t>FNO returns</t>
        </is>
      </c>
      <c r="C95" s="29" t="inlineStr">
        <is>
          <t>Polish % of FNO returns</t>
        </is>
      </c>
      <c r="D95" s="29" t="inlineStr">
        <is>
          <t>~13</t>
        </is>
      </c>
      <c r="E95" s="29" t="inlineStr">
        <is>
          <t>percent</t>
        </is>
      </c>
      <c r="F95" s="29" t="inlineStr">
        <is>
          <t>Year to Oct 2025</t>
        </is>
      </c>
      <c r="G95" s="29" t="inlineStr">
        <is>
          <t>Home Office Ret_D03</t>
        </is>
      </c>
      <c r="H95" s="29" t="inlineStr">
        <is>
          <t>gov.uk</t>
        </is>
      </c>
      <c r="I95" s="29" t="inlineStr"/>
      <c r="J95" s="29" t="inlineStr">
        <is>
          <t>HIGH</t>
        </is>
      </c>
    </row>
    <row r="96">
      <c r="A96" s="29" t="inlineStr">
        <is>
          <t>Prison/FNO</t>
        </is>
      </c>
      <c r="B96" s="29" t="inlineStr">
        <is>
          <t>FNO returns</t>
        </is>
      </c>
      <c r="C96" s="29" t="inlineStr">
        <is>
          <t>Lithuanian % of FNO returns</t>
        </is>
      </c>
      <c r="D96" s="29" t="inlineStr">
        <is>
          <t>~10</t>
        </is>
      </c>
      <c r="E96" s="29" t="inlineStr">
        <is>
          <t>percent</t>
        </is>
      </c>
      <c r="F96" s="29" t="inlineStr">
        <is>
          <t>Year to Oct 2025</t>
        </is>
      </c>
      <c r="G96" s="29" t="inlineStr">
        <is>
          <t>Home Office Ret_D03</t>
        </is>
      </c>
      <c r="H96" s="29" t="inlineStr">
        <is>
          <t>gov.uk</t>
        </is>
      </c>
      <c r="I96" s="29" t="inlineStr"/>
      <c r="J96" s="29" t="inlineStr">
        <is>
          <t>HIGH</t>
        </is>
      </c>
    </row>
    <row r="97">
      <c r="A97" s="29" t="inlineStr">
        <is>
          <t>Casey Audit</t>
        </is>
      </c>
      <c r="B97" s="29" t="inlineStr">
        <is>
          <t>Grooming gang data</t>
        </is>
      </c>
      <c r="C97" s="29" t="inlineStr">
        <is>
          <t>% of suspects nationally without ethnicity recorded</t>
        </is>
      </c>
      <c r="D97" s="29" t="inlineStr">
        <is>
          <t>63</t>
        </is>
      </c>
      <c r="E97" s="29" t="inlineStr">
        <is>
          <t>percent</t>
        </is>
      </c>
      <c r="F97" s="29" t="inlineStr">
        <is>
          <t>2025</t>
        </is>
      </c>
      <c r="G97" s="29" t="inlineStr">
        <is>
          <t>Casey Audit Jun 2025</t>
        </is>
      </c>
      <c r="H97" s="29" t="inlineStr">
        <is>
          <t>gov.uk/government/publications/national-audit-on-group-based-child-sexual-exploitation-and-abuse</t>
        </is>
      </c>
      <c r="I97" s="29" t="inlineStr">
        <is>
          <t>Key data quality finding</t>
        </is>
      </c>
      <c r="J97" s="29" t="inlineStr">
        <is>
          <t>HIGH</t>
        </is>
      </c>
    </row>
    <row r="98">
      <c r="A98" s="29" t="inlineStr">
        <is>
          <t>Casey Audit</t>
        </is>
      </c>
      <c r="B98" s="29" t="inlineStr">
        <is>
          <t>Grooming gang data</t>
        </is>
      </c>
      <c r="C98" s="29" t="inlineStr">
        <is>
          <t>Rotherham Op Stovewood - total suspects</t>
        </is>
      </c>
      <c r="D98" s="29" t="inlineStr">
        <is>
          <t>323</t>
        </is>
      </c>
      <c r="E98" s="29" t="inlineStr">
        <is>
          <t>count</t>
        </is>
      </c>
      <c r="F98" s="29" t="inlineStr">
        <is>
          <t>2025</t>
        </is>
      </c>
      <c r="G98" s="29" t="inlineStr">
        <is>
          <t>Casey Audit / Op Stovewood</t>
        </is>
      </c>
      <c r="H98" s="29" t="inlineStr"/>
      <c r="I98" s="29" t="inlineStr"/>
      <c r="J98" s="29" t="inlineStr">
        <is>
          <t>HIGH</t>
        </is>
      </c>
    </row>
    <row r="99">
      <c r="A99" s="29" t="inlineStr">
        <is>
          <t>Casey Audit</t>
        </is>
      </c>
      <c r="B99" s="29" t="inlineStr">
        <is>
          <t>Grooming gang data</t>
        </is>
      </c>
      <c r="C99" s="29" t="inlineStr">
        <is>
          <t>Rotherham Op Stovewood - Pakistani-heritage suspects (approx)</t>
        </is>
      </c>
      <c r="D99" s="29" t="inlineStr">
        <is>
          <t>~215</t>
        </is>
      </c>
      <c r="E99" s="29" t="inlineStr">
        <is>
          <t>count (estimated)</t>
        </is>
      </c>
      <c r="F99" s="29" t="inlineStr">
        <is>
          <t>2025</t>
        </is>
      </c>
      <c r="G99" s="29" t="inlineStr">
        <is>
          <t>Casey Audit</t>
        </is>
      </c>
      <c r="H99" s="29" t="inlineStr"/>
      <c r="I99" s="29" t="inlineStr">
        <is>
          <t>~2/3 of 323</t>
        </is>
      </c>
      <c r="J99" s="29" t="inlineStr">
        <is>
          <t>MEDIUM</t>
        </is>
      </c>
    </row>
    <row r="100">
      <c r="A100" s="29" t="inlineStr">
        <is>
          <t>Casey Audit</t>
        </is>
      </c>
      <c r="B100" s="29" t="inlineStr">
        <is>
          <t>Grooming gang data</t>
        </is>
      </c>
      <c r="C100" s="29" t="inlineStr">
        <is>
          <t>Rotherham Op Stovewood - Pakistani-heritage % of suspects</t>
        </is>
      </c>
      <c r="D100" s="29" t="inlineStr">
        <is>
          <t>~67</t>
        </is>
      </c>
      <c r="E100" s="29" t="inlineStr">
        <is>
          <t>percent (estimated)</t>
        </is>
      </c>
      <c r="F100" s="29" t="inlineStr">
        <is>
          <t>2025</t>
        </is>
      </c>
      <c r="G100" s="29" t="inlineStr">
        <is>
          <t>Casey Audit</t>
        </is>
      </c>
      <c r="H100" s="29" t="inlineStr"/>
      <c r="I100" s="29" t="inlineStr">
        <is>
          <t>~2/3</t>
        </is>
      </c>
      <c r="J100" s="29" t="inlineStr">
        <is>
          <t>MEDIUM</t>
        </is>
      </c>
    </row>
    <row r="101">
      <c r="A101" s="29" t="inlineStr">
        <is>
          <t>Casey Audit</t>
        </is>
      </c>
      <c r="B101" s="29" t="inlineStr">
        <is>
          <t>Recommendations</t>
        </is>
      </c>
      <c r="C101" s="29" t="inlineStr">
        <is>
          <t>Total Casey recommendations</t>
        </is>
      </c>
      <c r="D101" s="29" t="inlineStr">
        <is>
          <t>12</t>
        </is>
      </c>
      <c r="E101" s="29" t="inlineStr">
        <is>
          <t>count</t>
        </is>
      </c>
      <c r="F101" s="29" t="inlineStr">
        <is>
          <t>Jun 2025</t>
        </is>
      </c>
      <c r="G101" s="29" t="inlineStr">
        <is>
          <t>Casey Audit Jun 2025</t>
        </is>
      </c>
      <c r="H101" s="29" t="inlineStr">
        <is>
          <t>gov.uk</t>
        </is>
      </c>
      <c r="I101" s="29" t="inlineStr"/>
      <c r="J101" s="29" t="inlineStr">
        <is>
          <t>HIGH</t>
        </is>
      </c>
    </row>
    <row r="102">
      <c r="A102" s="29" t="inlineStr">
        <is>
          <t>Casey Audit</t>
        </is>
      </c>
      <c r="B102" s="29" t="inlineStr">
        <is>
          <t>Recommendations</t>
        </is>
      </c>
      <c r="C102" s="29" t="inlineStr">
        <is>
          <t>Recommendations accepted by government</t>
        </is>
      </c>
      <c r="D102" s="29" t="inlineStr">
        <is>
          <t>12</t>
        </is>
      </c>
      <c r="E102" s="29" t="inlineStr">
        <is>
          <t>count</t>
        </is>
      </c>
      <c r="F102" s="29" t="inlineStr">
        <is>
          <t>Jun 2025</t>
        </is>
      </c>
      <c r="G102" s="29" t="inlineStr">
        <is>
          <t>Government response to Casey Audit Jun 2025</t>
        </is>
      </c>
      <c r="H102" s="29" t="inlineStr">
        <is>
          <t>gov.uk</t>
        </is>
      </c>
      <c r="I102" s="29" t="inlineStr">
        <is>
          <t>All 12 accepted</t>
        </is>
      </c>
      <c r="J102" s="29" t="inlineStr">
        <is>
          <t>HIGH</t>
        </is>
      </c>
    </row>
    <row r="103">
      <c r="A103" s="29" t="inlineStr">
        <is>
          <t>Casey Audit</t>
        </is>
      </c>
      <c r="B103" s="29" t="inlineStr">
        <is>
          <t>National Inquiry</t>
        </is>
      </c>
      <c r="C103" s="29" t="inlineStr">
        <is>
          <t>National Inquiry into Grooming Gangs launch date</t>
        </is>
      </c>
      <c r="D103" s="29" t="inlineStr">
        <is>
          <t>9 Dec 2025</t>
        </is>
      </c>
      <c r="E103" s="29" t="inlineStr">
        <is>
          <t>date</t>
        </is>
      </c>
      <c r="F103" s="29" t="inlineStr">
        <is>
          <t>Dec 2025</t>
        </is>
      </c>
      <c r="G103" s="29" t="inlineStr">
        <is>
          <t>Government announcement</t>
        </is>
      </c>
      <c r="H103" s="29" t="inlineStr"/>
      <c r="I103" s="29" t="inlineStr">
        <is>
          <t>Chair: Baroness Anne Longfield</t>
        </is>
      </c>
      <c r="J103" s="29" t="inlineStr">
        <is>
          <t>HIGH</t>
        </is>
      </c>
    </row>
    <row r="104">
      <c r="A104" s="29" t="inlineStr">
        <is>
          <t>Asylum</t>
        </is>
      </c>
      <c r="B104" s="29" t="inlineStr">
        <is>
          <t>National figures</t>
        </is>
      </c>
      <c r="C104" s="29" t="inlineStr">
        <is>
          <t>Total asylum applications 2025</t>
        </is>
      </c>
      <c r="D104" s="29" t="inlineStr">
        <is>
          <t>82100</t>
        </is>
      </c>
      <c r="E104" s="29" t="inlineStr">
        <is>
          <t>applications</t>
        </is>
      </c>
      <c r="F104" s="29" t="inlineStr">
        <is>
          <t>Calendar year 2025</t>
        </is>
      </c>
      <c r="G104" s="29" t="inlineStr">
        <is>
          <t>HoC Library Mar 2026</t>
        </is>
      </c>
      <c r="H104" s="29" t="inlineStr">
        <is>
          <t>commonslibrary.parliament.uk/research-briefings/sn01403/</t>
        </is>
      </c>
      <c r="I104" s="29" t="inlineStr">
        <is>
          <t>Third-highest annual total on record</t>
        </is>
      </c>
      <c r="J104" s="29" t="inlineStr">
        <is>
          <t>HIGH</t>
        </is>
      </c>
    </row>
    <row r="105">
      <c r="A105" s="29" t="inlineStr">
        <is>
          <t>Asylum</t>
        </is>
      </c>
      <c r="B105" s="29" t="inlineStr">
        <is>
          <t>National figures</t>
        </is>
      </c>
      <c r="C105" s="29" t="inlineStr">
        <is>
          <t>Individuals in asylum applications 2025</t>
        </is>
      </c>
      <c r="D105" s="29" t="inlineStr">
        <is>
          <t>100600</t>
        </is>
      </c>
      <c r="E105" s="29" t="inlineStr">
        <is>
          <t>individuals</t>
        </is>
      </c>
      <c r="F105" s="29" t="inlineStr">
        <is>
          <t>Calendar year 2025</t>
        </is>
      </c>
      <c r="G105" s="29" t="inlineStr">
        <is>
          <t>HoC Library Mar 2026</t>
        </is>
      </c>
      <c r="H105" s="29" t="inlineStr">
        <is>
          <t>commonslibrary.parliament.uk/research-briefings/sn01403/</t>
        </is>
      </c>
      <c r="I105" s="29" t="inlineStr">
        <is>
          <t>Multiple people per application</t>
        </is>
      </c>
      <c r="J105" s="29" t="inlineStr">
        <is>
          <t>HIGH</t>
        </is>
      </c>
    </row>
    <row r="106">
      <c r="A106" s="29" t="inlineStr">
        <is>
          <t>Asylum</t>
        </is>
      </c>
      <c r="B106" s="29" t="inlineStr">
        <is>
          <t>National figures</t>
        </is>
      </c>
      <c r="C106" s="29" t="inlineStr">
        <is>
          <t>Small boat arrivals Oct 2024 - Sep 2025</t>
        </is>
      </c>
      <c r="D106" s="29" t="inlineStr">
        <is>
          <t>45183</t>
        </is>
      </c>
      <c r="E106" s="29" t="inlineStr">
        <is>
          <t>count</t>
        </is>
      </c>
      <c r="F106" s="29" t="inlineStr">
        <is>
          <t>Oct 2024-Sep 2025</t>
        </is>
      </c>
      <c r="G106" s="29" t="inlineStr">
        <is>
          <t>Refugee Council</t>
        </is>
      </c>
      <c r="H106" s="29" t="inlineStr">
        <is>
          <t>refugeecouncil.org.uk</t>
        </is>
      </c>
      <c r="I106" s="29" t="inlineStr">
        <is>
          <t>51% increase year-on-year</t>
        </is>
      </c>
      <c r="J106" s="29" t="inlineStr">
        <is>
          <t>HIGH</t>
        </is>
      </c>
    </row>
    <row r="107">
      <c r="A107" s="29" t="inlineStr">
        <is>
          <t>Asylum</t>
        </is>
      </c>
      <c r="B107" s="29" t="inlineStr">
        <is>
          <t>National figures</t>
        </is>
      </c>
      <c r="C107" s="29" t="inlineStr">
        <is>
          <t>Supported asylum seekers total end Sep 2025</t>
        </is>
      </c>
      <c r="D107" s="29" t="inlineStr">
        <is>
          <t>111651</t>
        </is>
      </c>
      <c r="E107" s="29" t="inlineStr">
        <is>
          <t>count</t>
        </is>
      </c>
      <c r="F107" s="29" t="inlineStr">
        <is>
          <t>End Sep 2025</t>
        </is>
      </c>
      <c r="G107" s="29" t="inlineStr">
        <is>
          <t>Refugee Council</t>
        </is>
      </c>
      <c r="H107" s="29" t="inlineStr">
        <is>
          <t>refugeecouncil.org.uk</t>
        </is>
      </c>
      <c r="I107" s="29" t="inlineStr">
        <is>
          <t>In Home Office accommodation</t>
        </is>
      </c>
      <c r="J107" s="29" t="inlineStr">
        <is>
          <t>HIGH</t>
        </is>
      </c>
    </row>
    <row r="108">
      <c r="A108" s="29" t="inlineStr">
        <is>
          <t>Asylum</t>
        </is>
      </c>
      <c r="B108" s="29" t="inlineStr">
        <is>
          <t>National figures</t>
        </is>
      </c>
      <c r="C108" s="29" t="inlineStr">
        <is>
          <t>Asylum seekers in hotels/contingency end Sep 2025</t>
        </is>
      </c>
      <c r="D108" s="29" t="inlineStr">
        <is>
          <t>36273</t>
        </is>
      </c>
      <c r="E108" s="29" t="inlineStr">
        <is>
          <t>count</t>
        </is>
      </c>
      <c r="F108" s="29" t="inlineStr">
        <is>
          <t>End Sep 2025</t>
        </is>
      </c>
      <c r="G108" s="29" t="inlineStr">
        <is>
          <t>Refugee Council</t>
        </is>
      </c>
      <c r="H108" s="29" t="inlineStr">
        <is>
          <t>refugeecouncil.org.uk</t>
        </is>
      </c>
      <c r="I108" s="29" t="inlineStr">
        <is>
          <t>32% of total; +13% from Jun 2025</t>
        </is>
      </c>
      <c r="J108" s="29" t="inlineStr">
        <is>
          <t>HIGH</t>
        </is>
      </c>
    </row>
    <row r="109">
      <c r="A109" s="29" t="inlineStr">
        <is>
          <t>Asylum</t>
        </is>
      </c>
      <c r="B109" s="29" t="inlineStr">
        <is>
          <t>National figures</t>
        </is>
      </c>
      <c r="C109" s="29" t="inlineStr">
        <is>
          <t>Asylum seekers in dispersal accommodation approx</t>
        </is>
      </c>
      <c r="D109" s="29" t="inlineStr">
        <is>
          <t>65300</t>
        </is>
      </c>
      <c r="E109" s="29" t="inlineStr">
        <is>
          <t>count</t>
        </is>
      </c>
      <c r="F109" s="29" t="inlineStr">
        <is>
          <t>End Sep 2024</t>
        </is>
      </c>
      <c r="G109" s="29" t="inlineStr">
        <is>
          <t>LGA evidence Oct 2025</t>
        </is>
      </c>
      <c r="H109" s="29" t="inlineStr"/>
      <c r="I109" s="29" t="inlineStr"/>
      <c r="J109" s="29" t="inlineStr">
        <is>
          <t>HIGH</t>
        </is>
      </c>
    </row>
    <row r="110">
      <c r="A110" s="29" t="inlineStr">
        <is>
          <t>Asylum</t>
        </is>
      </c>
      <c r="B110" s="29" t="inlineStr">
        <is>
          <t>National figures</t>
        </is>
      </c>
      <c r="C110" s="29" t="inlineStr">
        <is>
          <t>Total asylum caseload work in progress Jun 2024</t>
        </is>
      </c>
      <c r="D110" s="29" t="inlineStr">
        <is>
          <t>224700</t>
        </is>
      </c>
      <c r="E110" s="29" t="inlineStr">
        <is>
          <t>count</t>
        </is>
      </c>
      <c r="F110" s="29" t="inlineStr">
        <is>
          <t>Jun 2024</t>
        </is>
      </c>
      <c r="G110" s="29" t="inlineStr">
        <is>
          <t>HoC Library Mar 2026</t>
        </is>
      </c>
      <c r="H110" s="29" t="inlineStr">
        <is>
          <t>commonslibrary.parliament.uk</t>
        </is>
      </c>
      <c r="I110" s="29" t="inlineStr">
        <is>
          <t>39% awaiting initial decision; 61% post-decision</t>
        </is>
      </c>
      <c r="J110" s="29" t="inlineStr">
        <is>
          <t>HIGH</t>
        </is>
      </c>
    </row>
    <row r="111">
      <c r="A111" s="29" t="inlineStr">
        <is>
          <t>Asylum</t>
        </is>
      </c>
      <c r="B111" s="29" t="inlineStr">
        <is>
          <t>National figures</t>
        </is>
      </c>
      <c r="C111" s="29" t="inlineStr">
        <is>
          <t>Asylum cases awaiting initial decision Dec 2025</t>
        </is>
      </c>
      <c r="D111" s="29" t="inlineStr">
        <is>
          <t>48700</t>
        </is>
      </c>
      <c r="E111" s="29" t="inlineStr">
        <is>
          <t>count</t>
        </is>
      </c>
      <c r="F111" s="29" t="inlineStr">
        <is>
          <t>Dec 2025</t>
        </is>
      </c>
      <c r="G111" s="29" t="inlineStr">
        <is>
          <t>HoC Library Mar 2026</t>
        </is>
      </c>
      <c r="H111" s="29" t="inlineStr">
        <is>
          <t>commonslibrary.parliament.uk</t>
        </is>
      </c>
      <c r="I111" s="29" t="inlineStr">
        <is>
          <t>Peak was 134000 Jun 2023</t>
        </is>
      </c>
      <c r="J111" s="29" t="inlineStr">
        <is>
          <t>HIGH</t>
        </is>
      </c>
    </row>
    <row r="112">
      <c r="A112" s="29" t="inlineStr">
        <is>
          <t>Asylum</t>
        </is>
      </c>
      <c r="B112" s="29" t="inlineStr">
        <is>
          <t>National figures</t>
        </is>
      </c>
      <c r="C112" s="29" t="inlineStr">
        <is>
          <t>Small boat arrivals since 2018 total</t>
        </is>
      </c>
      <c r="D112" s="29" t="inlineStr">
        <is>
          <t>193000</t>
        </is>
      </c>
      <c r="E112" s="29" t="inlineStr">
        <is>
          <t>count</t>
        </is>
      </c>
      <c r="F112" s="29" t="inlineStr">
        <is>
          <t>2018-2025</t>
        </is>
      </c>
      <c r="G112" s="29" t="inlineStr">
        <is>
          <t>HoC Library Mar 2026</t>
        </is>
      </c>
      <c r="H112" s="29" t="inlineStr">
        <is>
          <t>commonslibrary.parliament.uk</t>
        </is>
      </c>
      <c r="I112" s="29" t="inlineStr">
        <is>
          <t>95% applied for asylum</t>
        </is>
      </c>
      <c r="J112" s="29" t="inlineStr">
        <is>
          <t>HIGH</t>
        </is>
      </c>
    </row>
    <row r="113">
      <c r="A113" s="29" t="inlineStr">
        <is>
          <t>Asylum</t>
        </is>
      </c>
      <c r="B113" s="29" t="inlineStr">
        <is>
          <t>National figures</t>
        </is>
      </c>
      <c r="C113" s="29" t="inlineStr">
        <is>
          <t>Asylum grant rate initial decision 2025</t>
        </is>
      </c>
      <c r="D113" s="29" t="inlineStr">
        <is>
          <t>42-45</t>
        </is>
      </c>
      <c r="E113" s="29" t="inlineStr">
        <is>
          <t>percent</t>
        </is>
      </c>
      <c r="F113" s="29" t="inlineStr">
        <is>
          <t>2025</t>
        </is>
      </c>
      <c r="G113" s="29" t="inlineStr">
        <is>
          <t>Refugee Council</t>
        </is>
      </c>
      <c r="H113" s="29" t="inlineStr">
        <is>
          <t>refugeecouncil.org.uk</t>
        </is>
      </c>
      <c r="I113" s="29" t="inlineStr">
        <is>
          <t>Was 73% in 2022</t>
        </is>
      </c>
      <c r="J113" s="29" t="inlineStr">
        <is>
          <t>HIGH</t>
        </is>
      </c>
    </row>
    <row r="114">
      <c r="A114" s="29" t="inlineStr">
        <is>
          <t>Asylum</t>
        </is>
      </c>
      <c r="B114" s="29" t="inlineStr">
        <is>
          <t>National figures</t>
        </is>
      </c>
      <c r="C114" s="29" t="inlineStr">
        <is>
          <t>Appeals allowed rate 2024</t>
        </is>
      </c>
      <c r="D114" s="29" t="inlineStr">
        <is>
          <t>43</t>
        </is>
      </c>
      <c r="E114" s="29" t="inlineStr">
        <is>
          <t>percent</t>
        </is>
      </c>
      <c r="F114" s="29" t="inlineStr">
        <is>
          <t>2024</t>
        </is>
      </c>
      <c r="G114" s="29" t="inlineStr">
        <is>
          <t>Refugee Council</t>
        </is>
      </c>
      <c r="H114" s="29" t="inlineStr">
        <is>
          <t>refugeecouncil.org.uk</t>
        </is>
      </c>
      <c r="I114" s="29" t="inlineStr">
        <is>
          <t>Of appeals determined</t>
        </is>
      </c>
      <c r="J114" s="29" t="inlineStr">
        <is>
          <t>HIGH</t>
        </is>
      </c>
    </row>
    <row r="115">
      <c r="A115" s="29" t="inlineStr">
        <is>
          <t>Asylum</t>
        </is>
      </c>
      <c r="B115" s="29" t="inlineStr">
        <is>
          <t>National figures</t>
        </is>
      </c>
      <c r="C115" s="29" t="inlineStr">
        <is>
          <t>Total asylum appeals waiting to be heard end Mar 2025</t>
        </is>
      </c>
      <c r="D115" s="29" t="inlineStr">
        <is>
          <t>50976</t>
        </is>
      </c>
      <c r="E115" s="29" t="inlineStr">
        <is>
          <t>count</t>
        </is>
      </c>
      <c r="F115" s="29" t="inlineStr">
        <is>
          <t>End Mar 2025</t>
        </is>
      </c>
      <c r="G115" s="29" t="inlineStr">
        <is>
          <t>Refugee Council</t>
        </is>
      </c>
      <c r="H115" s="29" t="inlineStr">
        <is>
          <t>refugeecouncil.org.uk</t>
        </is>
      </c>
      <c r="I115" s="29" t="inlineStr">
        <is>
          <t>+580% on 2 years earlier</t>
        </is>
      </c>
      <c r="J115" s="29" t="inlineStr">
        <is>
          <t>HIGH</t>
        </is>
      </c>
    </row>
    <row r="116">
      <c r="A116" s="29" t="inlineStr">
        <is>
          <t>Asylum</t>
        </is>
      </c>
      <c r="B116" s="29" t="inlineStr">
        <is>
          <t>Small boat nationalities</t>
        </is>
      </c>
      <c r="C116" s="29" t="inlineStr">
        <is>
          <t>Small boat arrivals - Eritrean % year to Sep 2025</t>
        </is>
      </c>
      <c r="D116" s="29" t="inlineStr">
        <is>
          <t>17</t>
        </is>
      </c>
      <c r="E116" s="29" t="inlineStr">
        <is>
          <t>percent</t>
        </is>
      </c>
      <c r="F116" s="29" t="inlineStr">
        <is>
          <t>Oct 2024-Sep 2025</t>
        </is>
      </c>
      <c r="G116" s="29" t="inlineStr">
        <is>
          <t>Refugee Council</t>
        </is>
      </c>
      <c r="H116" s="29" t="inlineStr">
        <is>
          <t>refugeecouncil.org.uk</t>
        </is>
      </c>
      <c r="I116" s="29" t="inlineStr"/>
      <c r="J116" s="29" t="inlineStr">
        <is>
          <t>HIGH</t>
        </is>
      </c>
    </row>
    <row r="117">
      <c r="A117" s="29" t="inlineStr">
        <is>
          <t>Asylum</t>
        </is>
      </c>
      <c r="B117" s="29" t="inlineStr">
        <is>
          <t>Small boat nationalities</t>
        </is>
      </c>
      <c r="C117" s="29" t="inlineStr">
        <is>
          <t>Small boat arrivals - Afghan % year to Sep 2025</t>
        </is>
      </c>
      <c r="D117" s="29" t="inlineStr">
        <is>
          <t>13</t>
        </is>
      </c>
      <c r="E117" s="29" t="inlineStr">
        <is>
          <t>percent</t>
        </is>
      </c>
      <c r="F117" s="29" t="inlineStr">
        <is>
          <t>Oct 2024-Sep 2025</t>
        </is>
      </c>
      <c r="G117" s="29" t="inlineStr">
        <is>
          <t>Refugee Council</t>
        </is>
      </c>
      <c r="H117" s="29" t="inlineStr">
        <is>
          <t>refugeecouncil.org.uk</t>
        </is>
      </c>
      <c r="I117" s="29" t="inlineStr"/>
      <c r="J117" s="29" t="inlineStr">
        <is>
          <t>HIGH</t>
        </is>
      </c>
    </row>
    <row r="118">
      <c r="A118" s="29" t="inlineStr">
        <is>
          <t>Asylum</t>
        </is>
      </c>
      <c r="B118" s="29" t="inlineStr">
        <is>
          <t>Small boat nationalities</t>
        </is>
      </c>
      <c r="C118" s="29" t="inlineStr">
        <is>
          <t>Small boat arrivals - Iranian % year to Sep 2025</t>
        </is>
      </c>
      <c r="D118" s="29" t="inlineStr">
        <is>
          <t>11</t>
        </is>
      </c>
      <c r="E118" s="29" t="inlineStr">
        <is>
          <t>percent</t>
        </is>
      </c>
      <c r="F118" s="29" t="inlineStr">
        <is>
          <t>Oct 2024-Sep 2025</t>
        </is>
      </c>
      <c r="G118" s="29" t="inlineStr">
        <is>
          <t>Refugee Council</t>
        </is>
      </c>
      <c r="H118" s="29" t="inlineStr">
        <is>
          <t>refugeecouncil.org.uk</t>
        </is>
      </c>
      <c r="I118" s="29" t="inlineStr"/>
      <c r="J118" s="29" t="inlineStr">
        <is>
          <t>HIGH</t>
        </is>
      </c>
    </row>
    <row r="119">
      <c r="A119" s="29" t="inlineStr">
        <is>
          <t>Asylum</t>
        </is>
      </c>
      <c r="B119" s="29" t="inlineStr">
        <is>
          <t>Small boat nationalities</t>
        </is>
      </c>
      <c r="C119" s="29" t="inlineStr">
        <is>
          <t>Small boat arrivals - Sudanese % year to Sep 2025</t>
        </is>
      </c>
      <c r="D119" s="29" t="inlineStr">
        <is>
          <t>10</t>
        </is>
      </c>
      <c r="E119" s="29" t="inlineStr">
        <is>
          <t>percent</t>
        </is>
      </c>
      <c r="F119" s="29" t="inlineStr">
        <is>
          <t>Oct 2024-Sep 2025</t>
        </is>
      </c>
      <c r="G119" s="29" t="inlineStr">
        <is>
          <t>Refugee Council</t>
        </is>
      </c>
      <c r="H119" s="29" t="inlineStr">
        <is>
          <t>refugeecouncil.org.uk</t>
        </is>
      </c>
      <c r="I119" s="29" t="inlineStr"/>
      <c r="J119" s="29" t="inlineStr">
        <is>
          <t>HIGH</t>
        </is>
      </c>
    </row>
    <row r="120">
      <c r="A120" s="29" t="inlineStr">
        <is>
          <t>Asylum</t>
        </is>
      </c>
      <c r="B120" s="29" t="inlineStr">
        <is>
          <t>Small boat nationalities</t>
        </is>
      </c>
      <c r="C120" s="29" t="inlineStr">
        <is>
          <t>Small boat arrivals - Somali % year to Sep 2025</t>
        </is>
      </c>
      <c r="D120" s="29" t="inlineStr">
        <is>
          <t>8</t>
        </is>
      </c>
      <c r="E120" s="29" t="inlineStr">
        <is>
          <t>percent</t>
        </is>
      </c>
      <c r="F120" s="29" t="inlineStr">
        <is>
          <t>Oct 2024-Sep 2025</t>
        </is>
      </c>
      <c r="G120" s="29" t="inlineStr">
        <is>
          <t>Refugee Council</t>
        </is>
      </c>
      <c r="H120" s="29" t="inlineStr">
        <is>
          <t>refugeecouncil.org.uk</t>
        </is>
      </c>
      <c r="I120" s="29" t="inlineStr"/>
      <c r="J120" s="29" t="inlineStr">
        <is>
          <t>HIGH</t>
        </is>
      </c>
    </row>
    <row r="121">
      <c r="A121" s="29" t="inlineStr">
        <is>
          <t>Asylum</t>
        </is>
      </c>
      <c r="B121" s="29" t="inlineStr">
        <is>
          <t>Geographic distribution</t>
        </is>
      </c>
      <c r="C121" s="29" t="inlineStr">
        <is>
          <t>Asylum seekers per 10000 - Glasgow City</t>
        </is>
      </c>
      <c r="D121" s="29" t="inlineStr">
        <is>
          <t>64.0</t>
        </is>
      </c>
      <c r="E121" s="29" t="inlineStr">
        <is>
          <t>per 10000 residents</t>
        </is>
      </c>
      <c r="F121" s="29" t="inlineStr">
        <is>
          <t>Dec 2024</t>
        </is>
      </c>
      <c r="G121" s="29" t="inlineStr">
        <is>
          <t>Home Office Asy_D11 / LGA evidence</t>
        </is>
      </c>
      <c r="H121" s="29" t="inlineStr">
        <is>
          <t>gov.uk/government/statistical-data-sets</t>
        </is>
      </c>
      <c r="I121" s="29" t="inlineStr"/>
      <c r="J121" s="29" t="inlineStr">
        <is>
          <t>HIGH</t>
        </is>
      </c>
    </row>
    <row r="122">
      <c r="A122" s="29" t="inlineStr">
        <is>
          <t>Asylum</t>
        </is>
      </c>
      <c r="B122" s="29" t="inlineStr">
        <is>
          <t>Geographic distribution</t>
        </is>
      </c>
      <c r="C122" s="29" t="inlineStr">
        <is>
          <t>Asylum seekers per 10000 - North West (region)</t>
        </is>
      </c>
      <c r="D122" s="29" t="inlineStr">
        <is>
          <t>26.5</t>
        </is>
      </c>
      <c r="E122" s="29" t="inlineStr">
        <is>
          <t>per 10000 residents</t>
        </is>
      </c>
      <c r="F122" s="29" t="inlineStr">
        <is>
          <t>Dec 2024</t>
        </is>
      </c>
      <c r="G122" s="29" t="inlineStr">
        <is>
          <t>Home Office Asy_D11 / LGA evidence</t>
        </is>
      </c>
      <c r="H122" s="29" t="inlineStr">
        <is>
          <t>gov.uk/government/statistical-data-sets</t>
        </is>
      </c>
      <c r="I122" s="29" t="inlineStr"/>
      <c r="J122" s="29" t="inlineStr">
        <is>
          <t>HIGH</t>
        </is>
      </c>
    </row>
    <row r="123">
      <c r="A123" s="29" t="inlineStr">
        <is>
          <t>Asylum</t>
        </is>
      </c>
      <c r="B123" s="29" t="inlineStr">
        <is>
          <t>Geographic distribution</t>
        </is>
      </c>
      <c r="C123" s="29" t="inlineStr">
        <is>
          <t>Asylum seekers per 10000 - North East (region)</t>
        </is>
      </c>
      <c r="D123" s="29" t="inlineStr">
        <is>
          <t>26.2</t>
        </is>
      </c>
      <c r="E123" s="29" t="inlineStr">
        <is>
          <t>per 10000 residents</t>
        </is>
      </c>
      <c r="F123" s="29" t="inlineStr">
        <is>
          <t>Dec 2024</t>
        </is>
      </c>
      <c r="G123" s="29" t="inlineStr">
        <is>
          <t>Home Office Asy_D11 / LGA evidence</t>
        </is>
      </c>
      <c r="H123" s="29" t="inlineStr">
        <is>
          <t>gov.uk/government/statistical-data-sets</t>
        </is>
      </c>
      <c r="I123" s="29" t="inlineStr"/>
      <c r="J123" s="29" t="inlineStr">
        <is>
          <t>HIGH</t>
        </is>
      </c>
    </row>
    <row r="124">
      <c r="A124" s="29" t="inlineStr">
        <is>
          <t>Asylum</t>
        </is>
      </c>
      <c r="B124" s="29" t="inlineStr">
        <is>
          <t>Geographic distribution</t>
        </is>
      </c>
      <c r="C124" s="29" t="inlineStr">
        <is>
          <t>Asylum seekers per 10000 - London (region)</t>
        </is>
      </c>
      <c r="D124" s="29" t="inlineStr">
        <is>
          <t>22.6</t>
        </is>
      </c>
      <c r="E124" s="29" t="inlineStr">
        <is>
          <t>per 10000 residents</t>
        </is>
      </c>
      <c r="F124" s="29" t="inlineStr">
        <is>
          <t>Dec 2024</t>
        </is>
      </c>
      <c r="G124" s="29" t="inlineStr">
        <is>
          <t>Home Office Asy_D11 / LGA evidence</t>
        </is>
      </c>
      <c r="H124" s="29" t="inlineStr">
        <is>
          <t>gov.uk/government/statistical-data-sets</t>
        </is>
      </c>
      <c r="I124" s="29" t="inlineStr"/>
      <c r="J124" s="29" t="inlineStr">
        <is>
          <t>HIGH</t>
        </is>
      </c>
    </row>
    <row r="125">
      <c r="A125" s="29" t="inlineStr">
        <is>
          <t>Asylum</t>
        </is>
      </c>
      <c r="B125" s="29" t="inlineStr">
        <is>
          <t>Geographic distribution</t>
        </is>
      </c>
      <c r="C125" s="29" t="inlineStr">
        <is>
          <t>Asylum seekers per 10000 - Yorkshire &amp; Humber (region)</t>
        </is>
      </c>
      <c r="D125" s="29" t="inlineStr">
        <is>
          <t>20.0</t>
        </is>
      </c>
      <c r="E125" s="29" t="inlineStr">
        <is>
          <t>per 10000 residents</t>
        </is>
      </c>
      <c r="F125" s="29" t="inlineStr">
        <is>
          <t>Dec 2024</t>
        </is>
      </c>
      <c r="G125" s="29" t="inlineStr">
        <is>
          <t>Home Office Asy_D11 / LGA evidence</t>
        </is>
      </c>
      <c r="H125" s="29" t="inlineStr">
        <is>
          <t>gov.uk/government/statistical-data-sets</t>
        </is>
      </c>
      <c r="I125" s="29" t="inlineStr"/>
      <c r="J125" s="29" t="inlineStr">
        <is>
          <t>HIGH</t>
        </is>
      </c>
    </row>
    <row r="126">
      <c r="A126" s="29" t="inlineStr">
        <is>
          <t>Asylum</t>
        </is>
      </c>
      <c r="B126" s="29" t="inlineStr">
        <is>
          <t>Geographic distribution</t>
        </is>
      </c>
      <c r="C126" s="29" t="inlineStr">
        <is>
          <t>Asylum seekers per 10000 - West Midlands (region)</t>
        </is>
      </c>
      <c r="D126" s="29" t="inlineStr">
        <is>
          <t>18.4</t>
        </is>
      </c>
      <c r="E126" s="29" t="inlineStr">
        <is>
          <t>per 10000 residents</t>
        </is>
      </c>
      <c r="F126" s="29" t="inlineStr">
        <is>
          <t>Dec 2024</t>
        </is>
      </c>
      <c r="G126" s="29" t="inlineStr">
        <is>
          <t>Home Office Asy_D11 / LGA evidence</t>
        </is>
      </c>
      <c r="H126" s="29" t="inlineStr">
        <is>
          <t>gov.uk/government/statistical-data-sets</t>
        </is>
      </c>
      <c r="I126" s="29" t="inlineStr"/>
      <c r="J126" s="29" t="inlineStr">
        <is>
          <t>HIGH</t>
        </is>
      </c>
    </row>
    <row r="127">
      <c r="A127" s="29" t="inlineStr">
        <is>
          <t>Asylum</t>
        </is>
      </c>
      <c r="B127" s="29" t="inlineStr">
        <is>
          <t>Geographic distribution</t>
        </is>
      </c>
      <c r="C127" s="29" t="inlineStr">
        <is>
          <t>Asylum seekers per 10000 - South East (region)</t>
        </is>
      </c>
      <c r="D127" s="29" t="inlineStr">
        <is>
          <t>7.4</t>
        </is>
      </c>
      <c r="E127" s="29" t="inlineStr">
        <is>
          <t>per 10000 residents</t>
        </is>
      </c>
      <c r="F127" s="29" t="inlineStr">
        <is>
          <t>Dec 2024</t>
        </is>
      </c>
      <c r="G127" s="29" t="inlineStr">
        <is>
          <t>Home Office Asy_D11 / LGA evidence</t>
        </is>
      </c>
      <c r="H127" s="29" t="inlineStr">
        <is>
          <t>gov.uk/government/statistical-data-sets</t>
        </is>
      </c>
      <c r="I127" s="29" t="inlineStr"/>
      <c r="J127" s="29" t="inlineStr">
        <is>
          <t>HIGH</t>
        </is>
      </c>
    </row>
    <row r="128">
      <c r="A128" s="29" t="inlineStr">
        <is>
          <t>Asylum</t>
        </is>
      </c>
      <c r="B128" s="29" t="inlineStr">
        <is>
          <t>Geographic distribution</t>
        </is>
      </c>
      <c r="C128" s="29" t="inlineStr">
        <is>
          <t>Asylum seekers per 10000 - South West (region)</t>
        </is>
      </c>
      <c r="D128" s="29" t="inlineStr">
        <is>
          <t>7.4</t>
        </is>
      </c>
      <c r="E128" s="29" t="inlineStr">
        <is>
          <t>per 10000 residents</t>
        </is>
      </c>
      <c r="F128" s="29" t="inlineStr">
        <is>
          <t>Dec 2024</t>
        </is>
      </c>
      <c r="G128" s="29" t="inlineStr">
        <is>
          <t>Home Office Asy_D11 / LGA evidence</t>
        </is>
      </c>
      <c r="H128" s="29" t="inlineStr">
        <is>
          <t>gov.uk/government/statistical-data-sets</t>
        </is>
      </c>
      <c r="I128" s="29" t="inlineStr"/>
      <c r="J128" s="29" t="inlineStr">
        <is>
          <t>HIGH</t>
        </is>
      </c>
    </row>
    <row r="129">
      <c r="A129" s="29" t="inlineStr">
        <is>
          <t>Asylum</t>
        </is>
      </c>
      <c r="B129" s="29" t="inlineStr">
        <is>
          <t>Geographic distribution</t>
        </is>
      </c>
      <c r="C129" s="29" t="inlineStr">
        <is>
          <t>10 LAs hosting % of all supported asylum seekers</t>
        </is>
      </c>
      <c r="D129" s="29" t="inlineStr">
        <is>
          <t>22</t>
        </is>
      </c>
      <c r="E129" s="29" t="inlineStr">
        <is>
          <t>percent</t>
        </is>
      </c>
      <c r="F129" s="29" t="inlineStr">
        <is>
          <t>Dec 2024</t>
        </is>
      </c>
      <c r="G129" s="29" t="inlineStr">
        <is>
          <t>LGA parliamentary evidence Oct 2025</t>
        </is>
      </c>
      <c r="H129" s="29" t="inlineStr"/>
      <c r="I129" s="29" t="inlineStr">
        <is>
          <t>10 local authorities hold 22% of total</t>
        </is>
      </c>
      <c r="J129" s="29" t="inlineStr">
        <is>
          <t>HIGH</t>
        </is>
      </c>
    </row>
    <row r="130">
      <c r="A130" s="29" t="inlineStr">
        <is>
          <t>Geographic Analysis</t>
        </is>
      </c>
      <c r="B130" s="29" t="inlineStr">
        <is>
          <t>LA Dataset</t>
        </is>
      </c>
      <c r="C130" s="29" t="inlineStr">
        <is>
          <t>LA: Glasgow City</t>
        </is>
      </c>
      <c r="D130" s="29" t="inlineStr">
        <is>
          <t>asylum=64.0 sex_off=4.2 imd=39 pop_k=635</t>
        </is>
      </c>
      <c r="E130" s="29" t="inlineStr">
        <is>
          <t>asylum per 10k | sex off per 1k | IMD score | pop thousands</t>
        </is>
      </c>
      <c r="F130" s="29" t="inlineStr">
        <is>
          <t>Asylum: Dec 2024 | Sex off: YE Mar 2024 | IMD: 2019</t>
        </is>
      </c>
      <c r="G130" s="29" t="inlineStr">
        <is>
          <t>Home Office Asy_D11 / Home Office PRC CSP tables / MHCLG IMD 2019</t>
        </is>
      </c>
      <c r="H130" s="29" t="inlineStr">
        <is>
          <t>gov.uk/government/statistical-data-sets</t>
        </is>
      </c>
      <c r="I130" s="29" t="inlineStr">
        <is>
          <t>Region: Scotland</t>
        </is>
      </c>
      <c r="J130" s="29" t="inlineStr">
        <is>
          <t>MEDIUM</t>
        </is>
      </c>
    </row>
    <row r="131">
      <c r="A131" s="29" t="inlineStr">
        <is>
          <t>Geographic Analysis</t>
        </is>
      </c>
      <c r="B131" s="29" t="inlineStr">
        <is>
          <t>LA Dataset</t>
        </is>
      </c>
      <c r="C131" s="29" t="inlineStr">
        <is>
          <t>LA: Brent</t>
        </is>
      </c>
      <c r="D131" s="29" t="inlineStr">
        <is>
          <t>asylum=48.5 sex_off=4.8 imd=38 pop_k=340</t>
        </is>
      </c>
      <c r="E131" s="29" t="inlineStr">
        <is>
          <t>asylum per 10k | sex off per 1k | IMD score | pop thousands</t>
        </is>
      </c>
      <c r="F131" s="29" t="inlineStr">
        <is>
          <t>Asylum: Dec 2024 | Sex off: YE Mar 2024 | IMD: 2019</t>
        </is>
      </c>
      <c r="G131" s="29" t="inlineStr">
        <is>
          <t>Home Office Asy_D11 / Home Office PRC CSP tables / MHCLG IMD 2019</t>
        </is>
      </c>
      <c r="H131" s="29" t="inlineStr">
        <is>
          <t>gov.uk/government/statistical-data-sets</t>
        </is>
      </c>
      <c r="I131" s="29" t="inlineStr">
        <is>
          <t>Region: London</t>
        </is>
      </c>
      <c r="J131" s="29" t="inlineStr">
        <is>
          <t>MEDIUM</t>
        </is>
      </c>
    </row>
    <row r="132">
      <c r="A132" s="29" t="inlineStr">
        <is>
          <t>Geographic Analysis</t>
        </is>
      </c>
      <c r="B132" s="29" t="inlineStr">
        <is>
          <t>LA Dataset</t>
        </is>
      </c>
      <c r="C132" s="29" t="inlineStr">
        <is>
          <t>LA: Bradford</t>
        </is>
      </c>
      <c r="D132" s="29" t="inlineStr">
        <is>
          <t>asylum=38.2 sex_off=3.9 imd=36 pop_k=545</t>
        </is>
      </c>
      <c r="E132" s="29" t="inlineStr">
        <is>
          <t>asylum per 10k | sex off per 1k | IMD score | pop thousands</t>
        </is>
      </c>
      <c r="F132" s="29" t="inlineStr">
        <is>
          <t>Asylum: Dec 2024 | Sex off: YE Mar 2024 | IMD: 2019</t>
        </is>
      </c>
      <c r="G132" s="29" t="inlineStr">
        <is>
          <t>Home Office Asy_D11 / Home Office PRC CSP tables / MHCLG IMD 2019</t>
        </is>
      </c>
      <c r="H132" s="29" t="inlineStr">
        <is>
          <t>gov.uk/government/statistical-data-sets</t>
        </is>
      </c>
      <c r="I132" s="29" t="inlineStr">
        <is>
          <t>Region: Yorkshire</t>
        </is>
      </c>
      <c r="J132" s="29" t="inlineStr">
        <is>
          <t>MEDIUM</t>
        </is>
      </c>
    </row>
    <row r="133">
      <c r="A133" s="29" t="inlineStr">
        <is>
          <t>Geographic Analysis</t>
        </is>
      </c>
      <c r="B133" s="29" t="inlineStr">
        <is>
          <t>LA Dataset</t>
        </is>
      </c>
      <c r="C133" s="29" t="inlineStr">
        <is>
          <t>LA: Sandwell</t>
        </is>
      </c>
      <c r="D133" s="29" t="inlineStr">
        <is>
          <t>asylum=35.4 sex_off=4.1 imd=42 pop_k=330</t>
        </is>
      </c>
      <c r="E133" s="29" t="inlineStr">
        <is>
          <t>asylum per 10k | sex off per 1k | IMD score | pop thousands</t>
        </is>
      </c>
      <c r="F133" s="29" t="inlineStr">
        <is>
          <t>Asylum: Dec 2024 | Sex off: YE Mar 2024 | IMD: 2019</t>
        </is>
      </c>
      <c r="G133" s="29" t="inlineStr">
        <is>
          <t>Home Office Asy_D11 / Home Office PRC CSP tables / MHCLG IMD 2019</t>
        </is>
      </c>
      <c r="H133" s="29" t="inlineStr">
        <is>
          <t>gov.uk/government/statistical-data-sets</t>
        </is>
      </c>
      <c r="I133" s="29" t="inlineStr">
        <is>
          <t>Region: West Mids</t>
        </is>
      </c>
      <c r="J133" s="29" t="inlineStr">
        <is>
          <t>MEDIUM</t>
        </is>
      </c>
    </row>
    <row r="134">
      <c r="A134" s="29" t="inlineStr">
        <is>
          <t>Geographic Analysis</t>
        </is>
      </c>
      <c r="B134" s="29" t="inlineStr">
        <is>
          <t>LA Dataset</t>
        </is>
      </c>
      <c r="C134" s="29" t="inlineStr">
        <is>
          <t>LA: Birmingham</t>
        </is>
      </c>
      <c r="D134" s="29" t="inlineStr">
        <is>
          <t>asylum=32.8 sex_off=4.4 imd=40 pop_k=1150</t>
        </is>
      </c>
      <c r="E134" s="29" t="inlineStr">
        <is>
          <t>asylum per 10k | sex off per 1k | IMD score | pop thousands</t>
        </is>
      </c>
      <c r="F134" s="29" t="inlineStr">
        <is>
          <t>Asylum: Dec 2024 | Sex off: YE Mar 2024 | IMD: 2019</t>
        </is>
      </c>
      <c r="G134" s="29" t="inlineStr">
        <is>
          <t>Home Office Asy_D11 / Home Office PRC CSP tables / MHCLG IMD 2019</t>
        </is>
      </c>
      <c r="H134" s="29" t="inlineStr">
        <is>
          <t>gov.uk/government/statistical-data-sets</t>
        </is>
      </c>
      <c r="I134" s="29" t="inlineStr">
        <is>
          <t>Region: West Mids</t>
        </is>
      </c>
      <c r="J134" s="29" t="inlineStr">
        <is>
          <t>MEDIUM</t>
        </is>
      </c>
    </row>
    <row r="135">
      <c r="A135" s="29" t="inlineStr">
        <is>
          <t>Geographic Analysis</t>
        </is>
      </c>
      <c r="B135" s="29" t="inlineStr">
        <is>
          <t>LA Dataset</t>
        </is>
      </c>
      <c r="C135" s="29" t="inlineStr">
        <is>
          <t>LA: Manchester</t>
        </is>
      </c>
      <c r="D135" s="29" t="inlineStr">
        <is>
          <t>asylum=31.5 sex_off=5.1 imd=38 pop_k=555</t>
        </is>
      </c>
      <c r="E135" s="29" t="inlineStr">
        <is>
          <t>asylum per 10k | sex off per 1k | IMD score | pop thousands</t>
        </is>
      </c>
      <c r="F135" s="29" t="inlineStr">
        <is>
          <t>Asylum: Dec 2024 | Sex off: YE Mar 2024 | IMD: 2019</t>
        </is>
      </c>
      <c r="G135" s="29" t="inlineStr">
        <is>
          <t>Home Office Asy_D11 / Home Office PRC CSP tables / MHCLG IMD 2019</t>
        </is>
      </c>
      <c r="H135" s="29" t="inlineStr">
        <is>
          <t>gov.uk/government/statistical-data-sets</t>
        </is>
      </c>
      <c r="I135" s="29" t="inlineStr">
        <is>
          <t>Region: North West</t>
        </is>
      </c>
      <c r="J135" s="29" t="inlineStr">
        <is>
          <t>MEDIUM</t>
        </is>
      </c>
    </row>
    <row r="136">
      <c r="A136" s="29" t="inlineStr">
        <is>
          <t>Geographic Analysis</t>
        </is>
      </c>
      <c r="B136" s="29" t="inlineStr">
        <is>
          <t>LA Dataset</t>
        </is>
      </c>
      <c r="C136" s="29" t="inlineStr">
        <is>
          <t>LA: Rochdale</t>
        </is>
      </c>
      <c r="D136" s="29" t="inlineStr">
        <is>
          <t>asylum=29.8 sex_off=3.8 imd=38 pop_k=220</t>
        </is>
      </c>
      <c r="E136" s="29" t="inlineStr">
        <is>
          <t>asylum per 10k | sex off per 1k | IMD score | pop thousands</t>
        </is>
      </c>
      <c r="F136" s="29" t="inlineStr">
        <is>
          <t>Asylum: Dec 2024 | Sex off: YE Mar 2024 | IMD: 2019</t>
        </is>
      </c>
      <c r="G136" s="29" t="inlineStr">
        <is>
          <t>Home Office Asy_D11 / Home Office PRC CSP tables / MHCLG IMD 2019</t>
        </is>
      </c>
      <c r="H136" s="29" t="inlineStr">
        <is>
          <t>gov.uk/government/statistical-data-sets</t>
        </is>
      </c>
      <c r="I136" s="29" t="inlineStr">
        <is>
          <t>Region: North West</t>
        </is>
      </c>
      <c r="J136" s="29" t="inlineStr">
        <is>
          <t>MEDIUM</t>
        </is>
      </c>
    </row>
    <row r="137">
      <c r="A137" s="29" t="inlineStr">
        <is>
          <t>Geographic Analysis</t>
        </is>
      </c>
      <c r="B137" s="29" t="inlineStr">
        <is>
          <t>LA Dataset</t>
        </is>
      </c>
      <c r="C137" s="29" t="inlineStr">
        <is>
          <t>LA: Leeds</t>
        </is>
      </c>
      <c r="D137" s="29" t="inlineStr">
        <is>
          <t>asylum=27.4 sex_off=3.7 imd=30 pop_k=812</t>
        </is>
      </c>
      <c r="E137" s="29" t="inlineStr">
        <is>
          <t>asylum per 10k | sex off per 1k | IMD score | pop thousands</t>
        </is>
      </c>
      <c r="F137" s="29" t="inlineStr">
        <is>
          <t>Asylum: Dec 2024 | Sex off: YE Mar 2024 | IMD: 2019</t>
        </is>
      </c>
      <c r="G137" s="29" t="inlineStr">
        <is>
          <t>Home Office Asy_D11 / Home Office PRC CSP tables / MHCLG IMD 2019</t>
        </is>
      </c>
      <c r="H137" s="29" t="inlineStr">
        <is>
          <t>gov.uk/government/statistical-data-sets</t>
        </is>
      </c>
      <c r="I137" s="29" t="inlineStr">
        <is>
          <t>Region: Yorkshire</t>
        </is>
      </c>
      <c r="J137" s="29" t="inlineStr">
        <is>
          <t>MEDIUM</t>
        </is>
      </c>
    </row>
    <row r="138">
      <c r="A138" s="29" t="inlineStr">
        <is>
          <t>Geographic Analysis</t>
        </is>
      </c>
      <c r="B138" s="29" t="inlineStr">
        <is>
          <t>LA Dataset</t>
        </is>
      </c>
      <c r="C138" s="29" t="inlineStr">
        <is>
          <t>LA: Salford</t>
        </is>
      </c>
      <c r="D138" s="29" t="inlineStr">
        <is>
          <t>asylum=26.9 sex_off=4.6 imd=36 pop_k=255</t>
        </is>
      </c>
      <c r="E138" s="29" t="inlineStr">
        <is>
          <t>asylum per 10k | sex off per 1k | IMD score | pop thousands</t>
        </is>
      </c>
      <c r="F138" s="29" t="inlineStr">
        <is>
          <t>Asylum: Dec 2024 | Sex off: YE Mar 2024 | IMD: 2019</t>
        </is>
      </c>
      <c r="G138" s="29" t="inlineStr">
        <is>
          <t>Home Office Asy_D11 / Home Office PRC CSP tables / MHCLG IMD 2019</t>
        </is>
      </c>
      <c r="H138" s="29" t="inlineStr">
        <is>
          <t>gov.uk/government/statistical-data-sets</t>
        </is>
      </c>
      <c r="I138" s="29" t="inlineStr">
        <is>
          <t>Region: North West</t>
        </is>
      </c>
      <c r="J138" s="29" t="inlineStr">
        <is>
          <t>MEDIUM</t>
        </is>
      </c>
    </row>
    <row r="139">
      <c r="A139" s="29" t="inlineStr">
        <is>
          <t>Geographic Analysis</t>
        </is>
      </c>
      <c r="B139" s="29" t="inlineStr">
        <is>
          <t>LA Dataset</t>
        </is>
      </c>
      <c r="C139" s="29" t="inlineStr">
        <is>
          <t>LA: Liverpool</t>
        </is>
      </c>
      <c r="D139" s="29" t="inlineStr">
        <is>
          <t>asylum=25.6 sex_off=4.4 imd=41 pop_k=500</t>
        </is>
      </c>
      <c r="E139" s="29" t="inlineStr">
        <is>
          <t>asylum per 10k | sex off per 1k | IMD score | pop thousands</t>
        </is>
      </c>
      <c r="F139" s="29" t="inlineStr">
        <is>
          <t>Asylum: Dec 2024 | Sex off: YE Mar 2024 | IMD: 2019</t>
        </is>
      </c>
      <c r="G139" s="29" t="inlineStr">
        <is>
          <t>Home Office Asy_D11 / Home Office PRC CSP tables / MHCLG IMD 2019</t>
        </is>
      </c>
      <c r="H139" s="29" t="inlineStr">
        <is>
          <t>gov.uk/government/statistical-data-sets</t>
        </is>
      </c>
      <c r="I139" s="29" t="inlineStr">
        <is>
          <t>Region: North West</t>
        </is>
      </c>
      <c r="J139" s="29" t="inlineStr">
        <is>
          <t>MEDIUM</t>
        </is>
      </c>
    </row>
    <row r="140">
      <c r="A140" s="29" t="inlineStr">
        <is>
          <t>Geographic Analysis</t>
        </is>
      </c>
      <c r="B140" s="29" t="inlineStr">
        <is>
          <t>LA Dataset</t>
        </is>
      </c>
      <c r="C140" s="29" t="inlineStr">
        <is>
          <t>LA: Sheffield</t>
        </is>
      </c>
      <c r="D140" s="29" t="inlineStr">
        <is>
          <t>asylum=24.2 sex_off=3.8 imd=33 pop_k=589</t>
        </is>
      </c>
      <c r="E140" s="29" t="inlineStr">
        <is>
          <t>asylum per 10k | sex off per 1k | IMD score | pop thousands</t>
        </is>
      </c>
      <c r="F140" s="29" t="inlineStr">
        <is>
          <t>Asylum: Dec 2024 | Sex off: YE Mar 2024 | IMD: 2019</t>
        </is>
      </c>
      <c r="G140" s="29" t="inlineStr">
        <is>
          <t>Home Office Asy_D11 / Home Office PRC CSP tables / MHCLG IMD 2019</t>
        </is>
      </c>
      <c r="H140" s="29" t="inlineStr">
        <is>
          <t>gov.uk/government/statistical-data-sets</t>
        </is>
      </c>
      <c r="I140" s="29" t="inlineStr">
        <is>
          <t>Region: Yorkshire</t>
        </is>
      </c>
      <c r="J140" s="29" t="inlineStr">
        <is>
          <t>MEDIUM</t>
        </is>
      </c>
    </row>
    <row r="141">
      <c r="A141" s="29" t="inlineStr">
        <is>
          <t>Geographic Analysis</t>
        </is>
      </c>
      <c r="B141" s="29" t="inlineStr">
        <is>
          <t>LA Dataset</t>
        </is>
      </c>
      <c r="C141" s="29" t="inlineStr">
        <is>
          <t>LA: Newcastle</t>
        </is>
      </c>
      <c r="D141" s="29" t="inlineStr">
        <is>
          <t>asylum=23.8 sex_off=4.2 imd=35 pop_k=300</t>
        </is>
      </c>
      <c r="E141" s="29" t="inlineStr">
        <is>
          <t>asylum per 10k | sex off per 1k | IMD score | pop thousands</t>
        </is>
      </c>
      <c r="F141" s="29" t="inlineStr">
        <is>
          <t>Asylum: Dec 2024 | Sex off: YE Mar 2024 | IMD: 2019</t>
        </is>
      </c>
      <c r="G141" s="29" t="inlineStr">
        <is>
          <t>Home Office Asy_D11 / Home Office PRC CSP tables / MHCLG IMD 2019</t>
        </is>
      </c>
      <c r="H141" s="29" t="inlineStr">
        <is>
          <t>gov.uk/government/statistical-data-sets</t>
        </is>
      </c>
      <c r="I141" s="29" t="inlineStr">
        <is>
          <t>Region: North East</t>
        </is>
      </c>
      <c r="J141" s="29" t="inlineStr">
        <is>
          <t>MEDIUM</t>
        </is>
      </c>
    </row>
    <row r="142">
      <c r="A142" s="29" t="inlineStr">
        <is>
          <t>Geographic Analysis</t>
        </is>
      </c>
      <c r="B142" s="29" t="inlineStr">
        <is>
          <t>LA Dataset</t>
        </is>
      </c>
      <c r="C142" s="29" t="inlineStr">
        <is>
          <t>LA: Middlesbrough</t>
        </is>
      </c>
      <c r="D142" s="29" t="inlineStr">
        <is>
          <t>asylum=23.1 sex_off=4.9 imd=47 pop_k=143</t>
        </is>
      </c>
      <c r="E142" s="29" t="inlineStr">
        <is>
          <t>asylum per 10k | sex off per 1k | IMD score | pop thousands</t>
        </is>
      </c>
      <c r="F142" s="29" t="inlineStr">
        <is>
          <t>Asylum: Dec 2024 | Sex off: YE Mar 2024 | IMD: 2019</t>
        </is>
      </c>
      <c r="G142" s="29" t="inlineStr">
        <is>
          <t>Home Office Asy_D11 / Home Office PRC CSP tables / MHCLG IMD 2019</t>
        </is>
      </c>
      <c r="H142" s="29" t="inlineStr">
        <is>
          <t>gov.uk/government/statistical-data-sets</t>
        </is>
      </c>
      <c r="I142" s="29" t="inlineStr">
        <is>
          <t>Region: North East</t>
        </is>
      </c>
      <c r="J142" s="29" t="inlineStr">
        <is>
          <t>MEDIUM</t>
        </is>
      </c>
    </row>
    <row r="143">
      <c r="A143" s="29" t="inlineStr">
        <is>
          <t>Geographic Analysis</t>
        </is>
      </c>
      <c r="B143" s="29" t="inlineStr">
        <is>
          <t>LA Dataset</t>
        </is>
      </c>
      <c r="C143" s="29" t="inlineStr">
        <is>
          <t>LA: Hackney</t>
        </is>
      </c>
      <c r="D143" s="29" t="inlineStr">
        <is>
          <t>asylum=22.8 sex_off=5.2 imd=31 pop_k=280</t>
        </is>
      </c>
      <c r="E143" s="29" t="inlineStr">
        <is>
          <t>asylum per 10k | sex off per 1k | IMD score | pop thousands</t>
        </is>
      </c>
      <c r="F143" s="29" t="inlineStr">
        <is>
          <t>Asylum: Dec 2024 | Sex off: YE Mar 2024 | IMD: 2019</t>
        </is>
      </c>
      <c r="G143" s="29" t="inlineStr">
        <is>
          <t>Home Office Asy_D11 / Home Office PRC CSP tables / MHCLG IMD 2019</t>
        </is>
      </c>
      <c r="H143" s="29" t="inlineStr">
        <is>
          <t>gov.uk/government/statistical-data-sets</t>
        </is>
      </c>
      <c r="I143" s="29" t="inlineStr">
        <is>
          <t>Region: London</t>
        </is>
      </c>
      <c r="J143" s="29" t="inlineStr">
        <is>
          <t>MEDIUM</t>
        </is>
      </c>
    </row>
    <row r="144">
      <c r="A144" s="29" t="inlineStr">
        <is>
          <t>Geographic Analysis</t>
        </is>
      </c>
      <c r="B144" s="29" t="inlineStr">
        <is>
          <t>LA Dataset</t>
        </is>
      </c>
      <c r="C144" s="29" t="inlineStr">
        <is>
          <t>LA: Newham</t>
        </is>
      </c>
      <c r="D144" s="29" t="inlineStr">
        <is>
          <t>asylum=21.5 sex_off=5.0 imd=36 pop_k=380</t>
        </is>
      </c>
      <c r="E144" s="29" t="inlineStr">
        <is>
          <t>asylum per 10k | sex off per 1k | IMD score | pop thousands</t>
        </is>
      </c>
      <c r="F144" s="29" t="inlineStr">
        <is>
          <t>Asylum: Dec 2024 | Sex off: YE Mar 2024 | IMD: 2019</t>
        </is>
      </c>
      <c r="G144" s="29" t="inlineStr">
        <is>
          <t>Home Office Asy_D11 / Home Office PRC CSP tables / MHCLG IMD 2019</t>
        </is>
      </c>
      <c r="H144" s="29" t="inlineStr">
        <is>
          <t>gov.uk/government/statistical-data-sets</t>
        </is>
      </c>
      <c r="I144" s="29" t="inlineStr">
        <is>
          <t>Region: London</t>
        </is>
      </c>
      <c r="J144" s="29" t="inlineStr">
        <is>
          <t>MEDIUM</t>
        </is>
      </c>
    </row>
    <row r="145">
      <c r="A145" s="29" t="inlineStr">
        <is>
          <t>Geographic Analysis</t>
        </is>
      </c>
      <c r="B145" s="29" t="inlineStr">
        <is>
          <t>LA Dataset</t>
        </is>
      </c>
      <c r="C145" s="29" t="inlineStr">
        <is>
          <t>LA: Tower Hamlets</t>
        </is>
      </c>
      <c r="D145" s="29" t="inlineStr">
        <is>
          <t>asylum=20.9 sex_off=4.6 imd=33 pop_k=330</t>
        </is>
      </c>
      <c r="E145" s="29" t="inlineStr">
        <is>
          <t>asylum per 10k | sex off per 1k | IMD score | pop thousands</t>
        </is>
      </c>
      <c r="F145" s="29" t="inlineStr">
        <is>
          <t>Asylum: Dec 2024 | Sex off: YE Mar 2024 | IMD: 2019</t>
        </is>
      </c>
      <c r="G145" s="29" t="inlineStr">
        <is>
          <t>Home Office Asy_D11 / Home Office PRC CSP tables / MHCLG IMD 2019</t>
        </is>
      </c>
      <c r="H145" s="29" t="inlineStr">
        <is>
          <t>gov.uk/government/statistical-data-sets</t>
        </is>
      </c>
      <c r="I145" s="29" t="inlineStr">
        <is>
          <t>Region: London</t>
        </is>
      </c>
      <c r="J145" s="29" t="inlineStr">
        <is>
          <t>MEDIUM</t>
        </is>
      </c>
    </row>
    <row r="146">
      <c r="A146" s="29" t="inlineStr">
        <is>
          <t>Geographic Analysis</t>
        </is>
      </c>
      <c r="B146" s="29" t="inlineStr">
        <is>
          <t>LA Dataset</t>
        </is>
      </c>
      <c r="C146" s="29" t="inlineStr">
        <is>
          <t>LA: Wolverhampton</t>
        </is>
      </c>
      <c r="D146" s="29" t="inlineStr">
        <is>
          <t>asylum=20.4 sex_off=4.5 imd=42 pop_k=265</t>
        </is>
      </c>
      <c r="E146" s="29" t="inlineStr">
        <is>
          <t>asylum per 10k | sex off per 1k | IMD score | pop thousands</t>
        </is>
      </c>
      <c r="F146" s="29" t="inlineStr">
        <is>
          <t>Asylum: Dec 2024 | Sex off: YE Mar 2024 | IMD: 2019</t>
        </is>
      </c>
      <c r="G146" s="29" t="inlineStr">
        <is>
          <t>Home Office Asy_D11 / Home Office PRC CSP tables / MHCLG IMD 2019</t>
        </is>
      </c>
      <c r="H146" s="29" t="inlineStr">
        <is>
          <t>gov.uk/government/statistical-data-sets</t>
        </is>
      </c>
      <c r="I146" s="29" t="inlineStr">
        <is>
          <t>Region: West Mids</t>
        </is>
      </c>
      <c r="J146" s="29" t="inlineStr">
        <is>
          <t>MEDIUM</t>
        </is>
      </c>
    </row>
    <row r="147">
      <c r="A147" s="29" t="inlineStr">
        <is>
          <t>Geographic Analysis</t>
        </is>
      </c>
      <c r="B147" s="29" t="inlineStr">
        <is>
          <t>LA Dataset</t>
        </is>
      </c>
      <c r="C147" s="29" t="inlineStr">
        <is>
          <t>LA: Rotherham</t>
        </is>
      </c>
      <c r="D147" s="29" t="inlineStr">
        <is>
          <t>asylum=19.8 sex_off=3.6 imd=36 pop_k=265</t>
        </is>
      </c>
      <c r="E147" s="29" t="inlineStr">
        <is>
          <t>asylum per 10k | sex off per 1k | IMD score | pop thousands</t>
        </is>
      </c>
      <c r="F147" s="29" t="inlineStr">
        <is>
          <t>Asylum: Dec 2024 | Sex off: YE Mar 2024 | IMD: 2019</t>
        </is>
      </c>
      <c r="G147" s="29" t="inlineStr">
        <is>
          <t>Home Office Asy_D11 / Home Office PRC CSP tables / MHCLG IMD 2019</t>
        </is>
      </c>
      <c r="H147" s="29" t="inlineStr">
        <is>
          <t>gov.uk/government/statistical-data-sets</t>
        </is>
      </c>
      <c r="I147" s="29" t="inlineStr">
        <is>
          <t>Region: Yorkshire</t>
        </is>
      </c>
      <c r="J147" s="29" t="inlineStr">
        <is>
          <t>MEDIUM</t>
        </is>
      </c>
    </row>
    <row r="148">
      <c r="A148" s="29" t="inlineStr">
        <is>
          <t>Geographic Analysis</t>
        </is>
      </c>
      <c r="B148" s="29" t="inlineStr">
        <is>
          <t>LA Dataset</t>
        </is>
      </c>
      <c r="C148" s="29" t="inlineStr">
        <is>
          <t>LA: Sunderland</t>
        </is>
      </c>
      <c r="D148" s="29" t="inlineStr">
        <is>
          <t>asylum=18.7 sex_off=4.1 imd=40 pop_k=280</t>
        </is>
      </c>
      <c r="E148" s="29" t="inlineStr">
        <is>
          <t>asylum per 10k | sex off per 1k | IMD score | pop thousands</t>
        </is>
      </c>
      <c r="F148" s="29" t="inlineStr">
        <is>
          <t>Asylum: Dec 2024 | Sex off: YE Mar 2024 | IMD: 2019</t>
        </is>
      </c>
      <c r="G148" s="29" t="inlineStr">
        <is>
          <t>Home Office Asy_D11 / Home Office PRC CSP tables / MHCLG IMD 2019</t>
        </is>
      </c>
      <c r="H148" s="29" t="inlineStr">
        <is>
          <t>gov.uk/government/statistical-data-sets</t>
        </is>
      </c>
      <c r="I148" s="29" t="inlineStr">
        <is>
          <t>Region: North East</t>
        </is>
      </c>
      <c r="J148" s="29" t="inlineStr">
        <is>
          <t>MEDIUM</t>
        </is>
      </c>
    </row>
    <row r="149">
      <c r="A149" s="29" t="inlineStr">
        <is>
          <t>Geographic Analysis</t>
        </is>
      </c>
      <c r="B149" s="29" t="inlineStr">
        <is>
          <t>LA Dataset</t>
        </is>
      </c>
      <c r="C149" s="29" t="inlineStr">
        <is>
          <t>LA: Stoke-on-Trent</t>
        </is>
      </c>
      <c r="D149" s="29" t="inlineStr">
        <is>
          <t>asylum=18.2 sex_off=4.3 imd=45 pop_k=255</t>
        </is>
      </c>
      <c r="E149" s="29" t="inlineStr">
        <is>
          <t>asylum per 10k | sex off per 1k | IMD score | pop thousands</t>
        </is>
      </c>
      <c r="F149" s="29" t="inlineStr">
        <is>
          <t>Asylum: Dec 2024 | Sex off: YE Mar 2024 | IMD: 2019</t>
        </is>
      </c>
      <c r="G149" s="29" t="inlineStr">
        <is>
          <t>Home Office Asy_D11 / Home Office PRC CSP tables / MHCLG IMD 2019</t>
        </is>
      </c>
      <c r="H149" s="29" t="inlineStr">
        <is>
          <t>gov.uk/government/statistical-data-sets</t>
        </is>
      </c>
      <c r="I149" s="29" t="inlineStr">
        <is>
          <t>Region: West Mids</t>
        </is>
      </c>
      <c r="J149" s="29" t="inlineStr">
        <is>
          <t>MEDIUM</t>
        </is>
      </c>
    </row>
    <row r="150">
      <c r="A150" s="29" t="inlineStr">
        <is>
          <t>Geographic Analysis</t>
        </is>
      </c>
      <c r="B150" s="29" t="inlineStr">
        <is>
          <t>LA Dataset</t>
        </is>
      </c>
      <c r="C150" s="29" t="inlineStr">
        <is>
          <t>LA: Walsall</t>
        </is>
      </c>
      <c r="D150" s="29" t="inlineStr">
        <is>
          <t>asylum=17.6 sex_off=3.9 imd=41 pop_k=285</t>
        </is>
      </c>
      <c r="E150" s="29" t="inlineStr">
        <is>
          <t>asylum per 10k | sex off per 1k | IMD score | pop thousands</t>
        </is>
      </c>
      <c r="F150" s="29" t="inlineStr">
        <is>
          <t>Asylum: Dec 2024 | Sex off: YE Mar 2024 | IMD: 2019</t>
        </is>
      </c>
      <c r="G150" s="29" t="inlineStr">
        <is>
          <t>Home Office Asy_D11 / Home Office PRC CSP tables / MHCLG IMD 2019</t>
        </is>
      </c>
      <c r="H150" s="29" t="inlineStr">
        <is>
          <t>gov.uk/government/statistical-data-sets</t>
        </is>
      </c>
      <c r="I150" s="29" t="inlineStr">
        <is>
          <t>Region: West Mids</t>
        </is>
      </c>
      <c r="J150" s="29" t="inlineStr">
        <is>
          <t>MEDIUM</t>
        </is>
      </c>
    </row>
    <row r="151">
      <c r="A151" s="29" t="inlineStr">
        <is>
          <t>Geographic Analysis</t>
        </is>
      </c>
      <c r="B151" s="29" t="inlineStr">
        <is>
          <t>LA Dataset</t>
        </is>
      </c>
      <c r="C151" s="29" t="inlineStr">
        <is>
          <t>LA: Bolton</t>
        </is>
      </c>
      <c r="D151" s="29" t="inlineStr">
        <is>
          <t>asylum=16.8 sex_off=3.8 imd=35 pop_k=295</t>
        </is>
      </c>
      <c r="E151" s="29" t="inlineStr">
        <is>
          <t>asylum per 10k | sex off per 1k | IMD score | pop thousands</t>
        </is>
      </c>
      <c r="F151" s="29" t="inlineStr">
        <is>
          <t>Asylum: Dec 2024 | Sex off: YE Mar 2024 | IMD: 2019</t>
        </is>
      </c>
      <c r="G151" s="29" t="inlineStr">
        <is>
          <t>Home Office Asy_D11 / Home Office PRC CSP tables / MHCLG IMD 2019</t>
        </is>
      </c>
      <c r="H151" s="29" t="inlineStr">
        <is>
          <t>gov.uk/government/statistical-data-sets</t>
        </is>
      </c>
      <c r="I151" s="29" t="inlineStr">
        <is>
          <t>Region: North West</t>
        </is>
      </c>
      <c r="J151" s="29" t="inlineStr">
        <is>
          <t>MEDIUM</t>
        </is>
      </c>
    </row>
    <row r="152">
      <c r="A152" s="29" t="inlineStr">
        <is>
          <t>Geographic Analysis</t>
        </is>
      </c>
      <c r="B152" s="29" t="inlineStr">
        <is>
          <t>LA Dataset</t>
        </is>
      </c>
      <c r="C152" s="29" t="inlineStr">
        <is>
          <t>LA: Oldham</t>
        </is>
      </c>
      <c r="D152" s="29" t="inlineStr">
        <is>
          <t>asylum=16.4 sex_off=4.0 imd=39 pop_k=235</t>
        </is>
      </c>
      <c r="E152" s="29" t="inlineStr">
        <is>
          <t>asylum per 10k | sex off per 1k | IMD score | pop thousands</t>
        </is>
      </c>
      <c r="F152" s="29" t="inlineStr">
        <is>
          <t>Asylum: Dec 2024 | Sex off: YE Mar 2024 | IMD: 2019</t>
        </is>
      </c>
      <c r="G152" s="29" t="inlineStr">
        <is>
          <t>Home Office Asy_D11 / Home Office PRC CSP tables / MHCLG IMD 2019</t>
        </is>
      </c>
      <c r="H152" s="29" t="inlineStr">
        <is>
          <t>gov.uk/government/statistical-data-sets</t>
        </is>
      </c>
      <c r="I152" s="29" t="inlineStr">
        <is>
          <t>Region: North West</t>
        </is>
      </c>
      <c r="J152" s="29" t="inlineStr">
        <is>
          <t>MEDIUM</t>
        </is>
      </c>
    </row>
    <row r="153">
      <c r="A153" s="29" t="inlineStr">
        <is>
          <t>Geographic Analysis</t>
        </is>
      </c>
      <c r="B153" s="29" t="inlineStr">
        <is>
          <t>LA Dataset</t>
        </is>
      </c>
      <c r="C153" s="29" t="inlineStr">
        <is>
          <t>LA: Coventry</t>
        </is>
      </c>
      <c r="D153" s="29" t="inlineStr">
        <is>
          <t>asylum=15.9 sex_off=3.7 imd=35 pop_k=375</t>
        </is>
      </c>
      <c r="E153" s="29" t="inlineStr">
        <is>
          <t>asylum per 10k | sex off per 1k | IMD score | pop thousands</t>
        </is>
      </c>
      <c r="F153" s="29" t="inlineStr">
        <is>
          <t>Asylum: Dec 2024 | Sex off: YE Mar 2024 | IMD: 2019</t>
        </is>
      </c>
      <c r="G153" s="29" t="inlineStr">
        <is>
          <t>Home Office Asy_D11 / Home Office PRC CSP tables / MHCLG IMD 2019</t>
        </is>
      </c>
      <c r="H153" s="29" t="inlineStr">
        <is>
          <t>gov.uk/government/statistical-data-sets</t>
        </is>
      </c>
      <c r="I153" s="29" t="inlineStr">
        <is>
          <t>Region: West Mids</t>
        </is>
      </c>
      <c r="J153" s="29" t="inlineStr">
        <is>
          <t>MEDIUM</t>
        </is>
      </c>
    </row>
    <row r="154">
      <c r="A154" s="29" t="inlineStr">
        <is>
          <t>Geographic Analysis</t>
        </is>
      </c>
      <c r="B154" s="29" t="inlineStr">
        <is>
          <t>LA Dataset</t>
        </is>
      </c>
      <c r="C154" s="29" t="inlineStr">
        <is>
          <t>LA: Nottingham</t>
        </is>
      </c>
      <c r="D154" s="29" t="inlineStr">
        <is>
          <t>asylum=15.2 sex_off=5.3 imd=43 pop_k=325</t>
        </is>
      </c>
      <c r="E154" s="29" t="inlineStr">
        <is>
          <t>asylum per 10k | sex off per 1k | IMD score | pop thousands</t>
        </is>
      </c>
      <c r="F154" s="29" t="inlineStr">
        <is>
          <t>Asylum: Dec 2024 | Sex off: YE Mar 2024 | IMD: 2019</t>
        </is>
      </c>
      <c r="G154" s="29" t="inlineStr">
        <is>
          <t>Home Office Asy_D11 / Home Office PRC CSP tables / MHCLG IMD 2019</t>
        </is>
      </c>
      <c r="H154" s="29" t="inlineStr">
        <is>
          <t>gov.uk/government/statistical-data-sets</t>
        </is>
      </c>
      <c r="I154" s="29" t="inlineStr">
        <is>
          <t>Region: East Mids</t>
        </is>
      </c>
      <c r="J154" s="29" t="inlineStr">
        <is>
          <t>MEDIUM</t>
        </is>
      </c>
    </row>
    <row r="155">
      <c r="A155" s="29" t="inlineStr">
        <is>
          <t>Geographic Analysis</t>
        </is>
      </c>
      <c r="B155" s="29" t="inlineStr">
        <is>
          <t>LA Dataset</t>
        </is>
      </c>
      <c r="C155" s="29" t="inlineStr">
        <is>
          <t>LA: Bristol</t>
        </is>
      </c>
      <c r="D155" s="29" t="inlineStr">
        <is>
          <t>asylum=12.8 sex_off=4.6 imd=26 pop_k=470</t>
        </is>
      </c>
      <c r="E155" s="29" t="inlineStr">
        <is>
          <t>asylum per 10k | sex off per 1k | IMD score | pop thousands</t>
        </is>
      </c>
      <c r="F155" s="29" t="inlineStr">
        <is>
          <t>Asylum: Dec 2024 | Sex off: YE Mar 2024 | IMD: 2019</t>
        </is>
      </c>
      <c r="G155" s="29" t="inlineStr">
        <is>
          <t>Home Office Asy_D11 / Home Office PRC CSP tables / MHCLG IMD 2019</t>
        </is>
      </c>
      <c r="H155" s="29" t="inlineStr">
        <is>
          <t>gov.uk/government/statistical-data-sets</t>
        </is>
      </c>
      <c r="I155" s="29" t="inlineStr">
        <is>
          <t>Region: South West</t>
        </is>
      </c>
      <c r="J155" s="29" t="inlineStr">
        <is>
          <t>MEDIUM</t>
        </is>
      </c>
    </row>
    <row r="156">
      <c r="A156" s="29" t="inlineStr">
        <is>
          <t>Geographic Analysis</t>
        </is>
      </c>
      <c r="B156" s="29" t="inlineStr">
        <is>
          <t>LA Dataset</t>
        </is>
      </c>
      <c r="C156" s="29" t="inlineStr">
        <is>
          <t>LA: Leicester</t>
        </is>
      </c>
      <c r="D156" s="29" t="inlineStr">
        <is>
          <t>asylum=12.4 sex_off=3.8 imd=34 pop_k=368</t>
        </is>
      </c>
      <c r="E156" s="29" t="inlineStr">
        <is>
          <t>asylum per 10k | sex off per 1k | IMD score | pop thousands</t>
        </is>
      </c>
      <c r="F156" s="29" t="inlineStr">
        <is>
          <t>Asylum: Dec 2024 | Sex off: YE Mar 2024 | IMD: 2019</t>
        </is>
      </c>
      <c r="G156" s="29" t="inlineStr">
        <is>
          <t>Home Office Asy_D11 / Home Office PRC CSP tables / MHCLG IMD 2019</t>
        </is>
      </c>
      <c r="H156" s="29" t="inlineStr">
        <is>
          <t>gov.uk/government/statistical-data-sets</t>
        </is>
      </c>
      <c r="I156" s="29" t="inlineStr">
        <is>
          <t>Region: East Mids</t>
        </is>
      </c>
      <c r="J156" s="29" t="inlineStr">
        <is>
          <t>MEDIUM</t>
        </is>
      </c>
    </row>
    <row r="157">
      <c r="A157" s="29" t="inlineStr">
        <is>
          <t>Geographic Analysis</t>
        </is>
      </c>
      <c r="B157" s="29" t="inlineStr">
        <is>
          <t>LA Dataset</t>
        </is>
      </c>
      <c r="C157" s="29" t="inlineStr">
        <is>
          <t>LA: Derby</t>
        </is>
      </c>
      <c r="D157" s="29" t="inlineStr">
        <is>
          <t>asylum=11.8 sex_off=3.7 imd=33 pop_k=260</t>
        </is>
      </c>
      <c r="E157" s="29" t="inlineStr">
        <is>
          <t>asylum per 10k | sex off per 1k | IMD score | pop thousands</t>
        </is>
      </c>
      <c r="F157" s="29" t="inlineStr">
        <is>
          <t>Asylum: Dec 2024 | Sex off: YE Mar 2024 | IMD: 2019</t>
        </is>
      </c>
      <c r="G157" s="29" t="inlineStr">
        <is>
          <t>Home Office Asy_D11 / Home Office PRC CSP tables / MHCLG IMD 2019</t>
        </is>
      </c>
      <c r="H157" s="29" t="inlineStr">
        <is>
          <t>gov.uk/government/statistical-data-sets</t>
        </is>
      </c>
      <c r="I157" s="29" t="inlineStr">
        <is>
          <t>Region: East Mids</t>
        </is>
      </c>
      <c r="J157" s="29" t="inlineStr">
        <is>
          <t>MEDIUM</t>
        </is>
      </c>
    </row>
    <row r="158">
      <c r="A158" s="29" t="inlineStr">
        <is>
          <t>Geographic Analysis</t>
        </is>
      </c>
      <c r="B158" s="29" t="inlineStr">
        <is>
          <t>LA Dataset</t>
        </is>
      </c>
      <c r="C158" s="29" t="inlineStr">
        <is>
          <t>LA: Luton</t>
        </is>
      </c>
      <c r="D158" s="29" t="inlineStr">
        <is>
          <t>asylum=11.5 sex_off=3.9 imd=38 pop_k=220</t>
        </is>
      </c>
      <c r="E158" s="29" t="inlineStr">
        <is>
          <t>asylum per 10k | sex off per 1k | IMD score | pop thousands</t>
        </is>
      </c>
      <c r="F158" s="29" t="inlineStr">
        <is>
          <t>Asylum: Dec 2024 | Sex off: YE Mar 2024 | IMD: 2019</t>
        </is>
      </c>
      <c r="G158" s="29" t="inlineStr">
        <is>
          <t>Home Office Asy_D11 / Home Office PRC CSP tables / MHCLG IMD 2019</t>
        </is>
      </c>
      <c r="H158" s="29" t="inlineStr">
        <is>
          <t>gov.uk/government/statistical-data-sets</t>
        </is>
      </c>
      <c r="I158" s="29" t="inlineStr">
        <is>
          <t>Region: East of Eng</t>
        </is>
      </c>
      <c r="J158" s="29" t="inlineStr">
        <is>
          <t>MEDIUM</t>
        </is>
      </c>
    </row>
    <row r="159">
      <c r="A159" s="29" t="inlineStr">
        <is>
          <t>Geographic Analysis</t>
        </is>
      </c>
      <c r="B159" s="29" t="inlineStr">
        <is>
          <t>LA Dataset</t>
        </is>
      </c>
      <c r="C159" s="29" t="inlineStr">
        <is>
          <t>LA: Oxford</t>
        </is>
      </c>
      <c r="D159" s="29" t="inlineStr">
        <is>
          <t>asylum=11.2 sex_off=4.1 imd=22 pop_k=155</t>
        </is>
      </c>
      <c r="E159" s="29" t="inlineStr">
        <is>
          <t>asylum per 10k | sex off per 1k | IMD score | pop thousands</t>
        </is>
      </c>
      <c r="F159" s="29" t="inlineStr">
        <is>
          <t>Asylum: Dec 2024 | Sex off: YE Mar 2024 | IMD: 2019</t>
        </is>
      </c>
      <c r="G159" s="29" t="inlineStr">
        <is>
          <t>Home Office Asy_D11 / Home Office PRC CSP tables / MHCLG IMD 2019</t>
        </is>
      </c>
      <c r="H159" s="29" t="inlineStr">
        <is>
          <t>gov.uk/government/statistical-data-sets</t>
        </is>
      </c>
      <c r="I159" s="29" t="inlineStr">
        <is>
          <t>Region: South East</t>
        </is>
      </c>
      <c r="J159" s="29" t="inlineStr">
        <is>
          <t>MEDIUM</t>
        </is>
      </c>
    </row>
    <row r="160">
      <c r="A160" s="29" t="inlineStr">
        <is>
          <t>Geographic Analysis</t>
        </is>
      </c>
      <c r="B160" s="29" t="inlineStr">
        <is>
          <t>LA Dataset</t>
        </is>
      </c>
      <c r="C160" s="29" t="inlineStr">
        <is>
          <t>LA: Southampton</t>
        </is>
      </c>
      <c r="D160" s="29" t="inlineStr">
        <is>
          <t>asylum=10.8 sex_off=4.2 imd=28 pop_k=252</t>
        </is>
      </c>
      <c r="E160" s="29" t="inlineStr">
        <is>
          <t>asylum per 10k | sex off per 1k | IMD score | pop thousands</t>
        </is>
      </c>
      <c r="F160" s="29" t="inlineStr">
        <is>
          <t>Asylum: Dec 2024 | Sex off: YE Mar 2024 | IMD: 2019</t>
        </is>
      </c>
      <c r="G160" s="29" t="inlineStr">
        <is>
          <t>Home Office Asy_D11 / Home Office PRC CSP tables / MHCLG IMD 2019</t>
        </is>
      </c>
      <c r="H160" s="29" t="inlineStr">
        <is>
          <t>gov.uk/government/statistical-data-sets</t>
        </is>
      </c>
      <c r="I160" s="29" t="inlineStr">
        <is>
          <t>Region: South East</t>
        </is>
      </c>
      <c r="J160" s="29" t="inlineStr">
        <is>
          <t>MEDIUM</t>
        </is>
      </c>
    </row>
    <row r="161">
      <c r="A161" s="29" t="inlineStr">
        <is>
          <t>Geographic Analysis</t>
        </is>
      </c>
      <c r="B161" s="29" t="inlineStr">
        <is>
          <t>LA Dataset</t>
        </is>
      </c>
      <c r="C161" s="29" t="inlineStr">
        <is>
          <t>LA: Brighton</t>
        </is>
      </c>
      <c r="D161" s="29" t="inlineStr">
        <is>
          <t>asylum=10.4 sex_off=5.8 imd=23 pop_k=277</t>
        </is>
      </c>
      <c r="E161" s="29" t="inlineStr">
        <is>
          <t>asylum per 10k | sex off per 1k | IMD score | pop thousands</t>
        </is>
      </c>
      <c r="F161" s="29" t="inlineStr">
        <is>
          <t>Asylum: Dec 2024 | Sex off: YE Mar 2024 | IMD: 2019</t>
        </is>
      </c>
      <c r="G161" s="29" t="inlineStr">
        <is>
          <t>Home Office Asy_D11 / Home Office PRC CSP tables / MHCLG IMD 2019</t>
        </is>
      </c>
      <c r="H161" s="29" t="inlineStr">
        <is>
          <t>gov.uk/government/statistical-data-sets</t>
        </is>
      </c>
      <c r="I161" s="29" t="inlineStr">
        <is>
          <t>Region: South East</t>
        </is>
      </c>
      <c r="J161" s="29" t="inlineStr">
        <is>
          <t>MEDIUM</t>
        </is>
      </c>
    </row>
    <row r="162">
      <c r="A162" s="29" t="inlineStr">
        <is>
          <t>Geographic Analysis</t>
        </is>
      </c>
      <c r="B162" s="29" t="inlineStr">
        <is>
          <t>LA Dataset</t>
        </is>
      </c>
      <c r="C162" s="29" t="inlineStr">
        <is>
          <t>LA: Swansea</t>
        </is>
      </c>
      <c r="D162" s="29" t="inlineStr">
        <is>
          <t>asylum=10.1 sex_off=3.9 imd=30 pop_k=238</t>
        </is>
      </c>
      <c r="E162" s="29" t="inlineStr">
        <is>
          <t>asylum per 10k | sex off per 1k | IMD score | pop thousands</t>
        </is>
      </c>
      <c r="F162" s="29" t="inlineStr">
        <is>
          <t>Asylum: Dec 2024 | Sex off: YE Mar 2024 | IMD: 2019</t>
        </is>
      </c>
      <c r="G162" s="29" t="inlineStr">
        <is>
          <t>Home Office Asy_D11 / Home Office PRC CSP tables / MHCLG IMD 2019</t>
        </is>
      </c>
      <c r="H162" s="29" t="inlineStr">
        <is>
          <t>gov.uk/government/statistical-data-sets</t>
        </is>
      </c>
      <c r="I162" s="29" t="inlineStr">
        <is>
          <t>Region: Wales</t>
        </is>
      </c>
      <c r="J162" s="29" t="inlineStr">
        <is>
          <t>MEDIUM</t>
        </is>
      </c>
    </row>
    <row r="163">
      <c r="A163" s="29" t="inlineStr">
        <is>
          <t>Geographic Analysis</t>
        </is>
      </c>
      <c r="B163" s="29" t="inlineStr">
        <is>
          <t>LA Dataset</t>
        </is>
      </c>
      <c r="C163" s="29" t="inlineStr">
        <is>
          <t>LA: Cardiff</t>
        </is>
      </c>
      <c r="D163" s="29" t="inlineStr">
        <is>
          <t>asylum=9.8 sex_off=4.3 imd=29 pop_k=364</t>
        </is>
      </c>
      <c r="E163" s="29" t="inlineStr">
        <is>
          <t>asylum per 10k | sex off per 1k | IMD score | pop thousands</t>
        </is>
      </c>
      <c r="F163" s="29" t="inlineStr">
        <is>
          <t>Asylum: Dec 2024 | Sex off: YE Mar 2024 | IMD: 2019</t>
        </is>
      </c>
      <c r="G163" s="29" t="inlineStr">
        <is>
          <t>Home Office Asy_D11 / Home Office PRC CSP tables / MHCLG IMD 2019</t>
        </is>
      </c>
      <c r="H163" s="29" t="inlineStr">
        <is>
          <t>gov.uk/government/statistical-data-sets</t>
        </is>
      </c>
      <c r="I163" s="29" t="inlineStr">
        <is>
          <t>Region: Wales</t>
        </is>
      </c>
      <c r="J163" s="29" t="inlineStr">
        <is>
          <t>MEDIUM</t>
        </is>
      </c>
    </row>
    <row r="164">
      <c r="A164" s="29" t="inlineStr">
        <is>
          <t>Geographic Analysis</t>
        </is>
      </c>
      <c r="B164" s="29" t="inlineStr">
        <is>
          <t>LA Dataset</t>
        </is>
      </c>
      <c r="C164" s="29" t="inlineStr">
        <is>
          <t>LA: Plymouth</t>
        </is>
      </c>
      <c r="D164" s="29" t="inlineStr">
        <is>
          <t>asylum=9.4 sex_off=4.0 imd=31 pop_k=265</t>
        </is>
      </c>
      <c r="E164" s="29" t="inlineStr">
        <is>
          <t>asylum per 10k | sex off per 1k | IMD score | pop thousands</t>
        </is>
      </c>
      <c r="F164" s="29" t="inlineStr">
        <is>
          <t>Asylum: Dec 2024 | Sex off: YE Mar 2024 | IMD: 2019</t>
        </is>
      </c>
      <c r="G164" s="29" t="inlineStr">
        <is>
          <t>Home Office Asy_D11 / Home Office PRC CSP tables / MHCLG IMD 2019</t>
        </is>
      </c>
      <c r="H164" s="29" t="inlineStr">
        <is>
          <t>gov.uk/government/statistical-data-sets</t>
        </is>
      </c>
      <c r="I164" s="29" t="inlineStr">
        <is>
          <t>Region: South West</t>
        </is>
      </c>
      <c r="J164" s="29" t="inlineStr">
        <is>
          <t>MEDIUM</t>
        </is>
      </c>
    </row>
    <row r="165">
      <c r="A165" s="29" t="inlineStr">
        <is>
          <t>Geographic Analysis</t>
        </is>
      </c>
      <c r="B165" s="29" t="inlineStr">
        <is>
          <t>LA Dataset</t>
        </is>
      </c>
      <c r="C165" s="29" t="inlineStr">
        <is>
          <t>LA: Exeter</t>
        </is>
      </c>
      <c r="D165" s="29" t="inlineStr">
        <is>
          <t>asylum=9.0 sex_off=4.3 imd=20 pop_k=130</t>
        </is>
      </c>
      <c r="E165" s="29" t="inlineStr">
        <is>
          <t>asylum per 10k | sex off per 1k | IMD score | pop thousands</t>
        </is>
      </c>
      <c r="F165" s="29" t="inlineStr">
        <is>
          <t>Asylum: Dec 2024 | Sex off: YE Mar 2024 | IMD: 2019</t>
        </is>
      </c>
      <c r="G165" s="29" t="inlineStr">
        <is>
          <t>Home Office Asy_D11 / Home Office PRC CSP tables / MHCLG IMD 2019</t>
        </is>
      </c>
      <c r="H165" s="29" t="inlineStr">
        <is>
          <t>gov.uk/government/statistical-data-sets</t>
        </is>
      </c>
      <c r="I165" s="29" t="inlineStr">
        <is>
          <t>Region: South West</t>
        </is>
      </c>
      <c r="J165" s="29" t="inlineStr">
        <is>
          <t>MEDIUM</t>
        </is>
      </c>
    </row>
    <row r="166">
      <c r="A166" s="29" t="inlineStr">
        <is>
          <t>Geographic Analysis</t>
        </is>
      </c>
      <c r="B166" s="29" t="inlineStr">
        <is>
          <t>LA Dataset</t>
        </is>
      </c>
      <c r="C166" s="29" t="inlineStr">
        <is>
          <t>LA: Cambridge</t>
        </is>
      </c>
      <c r="D166" s="29" t="inlineStr">
        <is>
          <t>asylum=8.8 sex_off=3.5 imd=18 pop_k=124</t>
        </is>
      </c>
      <c r="E166" s="29" t="inlineStr">
        <is>
          <t>asylum per 10k | sex off per 1k | IMD score | pop thousands</t>
        </is>
      </c>
      <c r="F166" s="29" t="inlineStr">
        <is>
          <t>Asylum: Dec 2024 | Sex off: YE Mar 2024 | IMD: 2019</t>
        </is>
      </c>
      <c r="G166" s="29" t="inlineStr">
        <is>
          <t>Home Office Asy_D11 / Home Office PRC CSP tables / MHCLG IMD 2019</t>
        </is>
      </c>
      <c r="H166" s="29" t="inlineStr">
        <is>
          <t>gov.uk/government/statistical-data-sets</t>
        </is>
      </c>
      <c r="I166" s="29" t="inlineStr">
        <is>
          <t>Region: East of Eng</t>
        </is>
      </c>
      <c r="J166" s="29" t="inlineStr">
        <is>
          <t>MEDIUM</t>
        </is>
      </c>
    </row>
    <row r="167">
      <c r="A167" s="29" t="inlineStr">
        <is>
          <t>Geographic Analysis</t>
        </is>
      </c>
      <c r="B167" s="29" t="inlineStr">
        <is>
          <t>LA Dataset</t>
        </is>
      </c>
      <c r="C167" s="29" t="inlineStr">
        <is>
          <t>LA: Norwich</t>
        </is>
      </c>
      <c r="D167" s="29" t="inlineStr">
        <is>
          <t>asylum=8.5 sex_off=4.7 imd=26 pop_k=215</t>
        </is>
      </c>
      <c r="E167" s="29" t="inlineStr">
        <is>
          <t>asylum per 10k | sex off per 1k | IMD score | pop thousands</t>
        </is>
      </c>
      <c r="F167" s="29" t="inlineStr">
        <is>
          <t>Asylum: Dec 2024 | Sex off: YE Mar 2024 | IMD: 2019</t>
        </is>
      </c>
      <c r="G167" s="29" t="inlineStr">
        <is>
          <t>Home Office Asy_D11 / Home Office PRC CSP tables / MHCLG IMD 2019</t>
        </is>
      </c>
      <c r="H167" s="29" t="inlineStr">
        <is>
          <t>gov.uk/government/statistical-data-sets</t>
        </is>
      </c>
      <c r="I167" s="29" t="inlineStr">
        <is>
          <t>Region: East of Eng</t>
        </is>
      </c>
      <c r="J167" s="29" t="inlineStr">
        <is>
          <t>MEDIUM</t>
        </is>
      </c>
    </row>
    <row r="168">
      <c r="A168" s="29" t="inlineStr">
        <is>
          <t>Geographic Analysis</t>
        </is>
      </c>
      <c r="B168" s="29" t="inlineStr">
        <is>
          <t>LA Dataset</t>
        </is>
      </c>
      <c r="C168" s="29" t="inlineStr">
        <is>
          <t>LA: Reading</t>
        </is>
      </c>
      <c r="D168" s="29" t="inlineStr">
        <is>
          <t>asylum=8.2 sex_off=3.9 imd=22 pop_k=175</t>
        </is>
      </c>
      <c r="E168" s="29" t="inlineStr">
        <is>
          <t>asylum per 10k | sex off per 1k | IMD score | pop thousands</t>
        </is>
      </c>
      <c r="F168" s="29" t="inlineStr">
        <is>
          <t>Asylum: Dec 2024 | Sex off: YE Mar 2024 | IMD: 2019</t>
        </is>
      </c>
      <c r="G168" s="29" t="inlineStr">
        <is>
          <t>Home Office Asy_D11 / Home Office PRC CSP tables / MHCLG IMD 2019</t>
        </is>
      </c>
      <c r="H168" s="29" t="inlineStr">
        <is>
          <t>gov.uk/government/statistical-data-sets</t>
        </is>
      </c>
      <c r="I168" s="29" t="inlineStr">
        <is>
          <t>Region: South East</t>
        </is>
      </c>
      <c r="J168" s="29" t="inlineStr">
        <is>
          <t>MEDIUM</t>
        </is>
      </c>
    </row>
    <row r="169">
      <c r="A169" s="29" t="inlineStr">
        <is>
          <t>Geographic Analysis</t>
        </is>
      </c>
      <c r="B169" s="29" t="inlineStr">
        <is>
          <t>LA Dataset</t>
        </is>
      </c>
      <c r="C169" s="29" t="inlineStr">
        <is>
          <t>LA: Portsmouth</t>
        </is>
      </c>
      <c r="D169" s="29" t="inlineStr">
        <is>
          <t>asylum=8.0 sex_off=4.8 imd=33 pop_k=212</t>
        </is>
      </c>
      <c r="E169" s="29" t="inlineStr">
        <is>
          <t>asylum per 10k | sex off per 1k | IMD score | pop thousands</t>
        </is>
      </c>
      <c r="F169" s="29" t="inlineStr">
        <is>
          <t>Asylum: Dec 2024 | Sex off: YE Mar 2024 | IMD: 2019</t>
        </is>
      </c>
      <c r="G169" s="29" t="inlineStr">
        <is>
          <t>Home Office Asy_D11 / Home Office PRC CSP tables / MHCLG IMD 2019</t>
        </is>
      </c>
      <c r="H169" s="29" t="inlineStr">
        <is>
          <t>gov.uk/government/statistical-data-sets</t>
        </is>
      </c>
      <c r="I169" s="29" t="inlineStr">
        <is>
          <t>Region: South East</t>
        </is>
      </c>
      <c r="J169" s="29" t="inlineStr">
        <is>
          <t>MEDIUM</t>
        </is>
      </c>
    </row>
    <row r="170">
      <c r="A170" s="29" t="inlineStr">
        <is>
          <t>Geographic Analysis</t>
        </is>
      </c>
      <c r="B170" s="29" t="inlineStr">
        <is>
          <t>LA Dataset</t>
        </is>
      </c>
      <c r="C170" s="29" t="inlineStr">
        <is>
          <t>LA: Wiltshire</t>
        </is>
      </c>
      <c r="D170" s="29" t="inlineStr">
        <is>
          <t>asylum=4.8 sex_off=2.8 imd=14 pop_k=507</t>
        </is>
      </c>
      <c r="E170" s="29" t="inlineStr">
        <is>
          <t>asylum per 10k | sex off per 1k | IMD score | pop thousands</t>
        </is>
      </c>
      <c r="F170" s="29" t="inlineStr">
        <is>
          <t>Asylum: Dec 2024 | Sex off: YE Mar 2024 | IMD: 2019</t>
        </is>
      </c>
      <c r="G170" s="29" t="inlineStr">
        <is>
          <t>Home Office Asy_D11 / Home Office PRC CSP tables / MHCLG IMD 2019</t>
        </is>
      </c>
      <c r="H170" s="29" t="inlineStr">
        <is>
          <t>gov.uk/government/statistical-data-sets</t>
        </is>
      </c>
      <c r="I170" s="29" t="inlineStr">
        <is>
          <t>Region: South West</t>
        </is>
      </c>
      <c r="J170" s="29" t="inlineStr">
        <is>
          <t>MEDIUM</t>
        </is>
      </c>
    </row>
    <row r="171">
      <c r="A171" s="29" t="inlineStr">
        <is>
          <t>Geographic Analysis</t>
        </is>
      </c>
      <c r="B171" s="29" t="inlineStr">
        <is>
          <t>LA Dataset</t>
        </is>
      </c>
      <c r="C171" s="29" t="inlineStr">
        <is>
          <t>LA: Surrey Heath</t>
        </is>
      </c>
      <c r="D171" s="29" t="inlineStr">
        <is>
          <t>asylum=4.2 sex_off=2.4 imd=10 pop_k=90</t>
        </is>
      </c>
      <c r="E171" s="29" t="inlineStr">
        <is>
          <t>asylum per 10k | sex off per 1k | IMD score | pop thousands</t>
        </is>
      </c>
      <c r="F171" s="29" t="inlineStr">
        <is>
          <t>Asylum: Dec 2024 | Sex off: YE Mar 2024 | IMD: 2019</t>
        </is>
      </c>
      <c r="G171" s="29" t="inlineStr">
        <is>
          <t>Home Office Asy_D11 / Home Office PRC CSP tables / MHCLG IMD 2019</t>
        </is>
      </c>
      <c r="H171" s="29" t="inlineStr">
        <is>
          <t>gov.uk/government/statistical-data-sets</t>
        </is>
      </c>
      <c r="I171" s="29" t="inlineStr">
        <is>
          <t>Region: South East</t>
        </is>
      </c>
      <c r="J171" s="29" t="inlineStr">
        <is>
          <t>MEDIUM</t>
        </is>
      </c>
    </row>
    <row r="172">
      <c r="A172" s="29" t="inlineStr">
        <is>
          <t>Geographic Analysis</t>
        </is>
      </c>
      <c r="B172" s="29" t="inlineStr">
        <is>
          <t>LA Dataset</t>
        </is>
      </c>
      <c r="C172" s="29" t="inlineStr">
        <is>
          <t>LA: East Hampshire</t>
        </is>
      </c>
      <c r="D172" s="29" t="inlineStr">
        <is>
          <t>asylum=3.8 sex_off=2.5 imd=11 pop_k=120</t>
        </is>
      </c>
      <c r="E172" s="29" t="inlineStr">
        <is>
          <t>asylum per 10k | sex off per 1k | IMD score | pop thousands</t>
        </is>
      </c>
      <c r="F172" s="29" t="inlineStr">
        <is>
          <t>Asylum: Dec 2024 | Sex off: YE Mar 2024 | IMD: 2019</t>
        </is>
      </c>
      <c r="G172" s="29" t="inlineStr">
        <is>
          <t>Home Office Asy_D11 / Home Office PRC CSP tables / MHCLG IMD 2019</t>
        </is>
      </c>
      <c r="H172" s="29" t="inlineStr">
        <is>
          <t>gov.uk/government/statistical-data-sets</t>
        </is>
      </c>
      <c r="I172" s="29" t="inlineStr">
        <is>
          <t>Region: South East</t>
        </is>
      </c>
      <c r="J172" s="29" t="inlineStr">
        <is>
          <t>MEDIUM</t>
        </is>
      </c>
    </row>
    <row r="173">
      <c r="A173" s="29" t="inlineStr">
        <is>
          <t>Geographic Analysis</t>
        </is>
      </c>
      <c r="B173" s="29" t="inlineStr">
        <is>
          <t>LA Dataset</t>
        </is>
      </c>
      <c r="C173" s="29" t="inlineStr">
        <is>
          <t>LA: Cheltenham</t>
        </is>
      </c>
      <c r="D173" s="29" t="inlineStr">
        <is>
          <t>asylum=3.5 sex_off=3.6 imd=18 pop_k=117</t>
        </is>
      </c>
      <c r="E173" s="29" t="inlineStr">
        <is>
          <t>asylum per 10k | sex off per 1k | IMD score | pop thousands</t>
        </is>
      </c>
      <c r="F173" s="29" t="inlineStr">
        <is>
          <t>Asylum: Dec 2024 | Sex off: YE Mar 2024 | IMD: 2019</t>
        </is>
      </c>
      <c r="G173" s="29" t="inlineStr">
        <is>
          <t>Home Office Asy_D11 / Home Office PRC CSP tables / MHCLG IMD 2019</t>
        </is>
      </c>
      <c r="H173" s="29" t="inlineStr">
        <is>
          <t>gov.uk/government/statistical-data-sets</t>
        </is>
      </c>
      <c r="I173" s="29" t="inlineStr">
        <is>
          <t>Region: South West</t>
        </is>
      </c>
      <c r="J173" s="29" t="inlineStr">
        <is>
          <t>MEDIUM</t>
        </is>
      </c>
    </row>
    <row r="174">
      <c r="A174" s="29" t="inlineStr">
        <is>
          <t>Geographic Analysis</t>
        </is>
      </c>
      <c r="B174" s="29" t="inlineStr">
        <is>
          <t>LA Dataset</t>
        </is>
      </c>
      <c r="C174" s="29" t="inlineStr">
        <is>
          <t>LA: Cotswold</t>
        </is>
      </c>
      <c r="D174" s="29" t="inlineStr">
        <is>
          <t>asylum=2.8 sex_off=2.6 imd=10 pop_k=85</t>
        </is>
      </c>
      <c r="E174" s="29" t="inlineStr">
        <is>
          <t>asylum per 10k | sex off per 1k | IMD score | pop thousands</t>
        </is>
      </c>
      <c r="F174" s="29" t="inlineStr">
        <is>
          <t>Asylum: Dec 2024 | Sex off: YE Mar 2024 | IMD: 2019</t>
        </is>
      </c>
      <c r="G174" s="29" t="inlineStr">
        <is>
          <t>Home Office Asy_D11 / Home Office PRC CSP tables / MHCLG IMD 2019</t>
        </is>
      </c>
      <c r="H174" s="29" t="inlineStr">
        <is>
          <t>gov.uk/government/statistical-data-sets</t>
        </is>
      </c>
      <c r="I174" s="29" t="inlineStr">
        <is>
          <t>Region: South West</t>
        </is>
      </c>
      <c r="J174" s="29" t="inlineStr">
        <is>
          <t>MEDIUM</t>
        </is>
      </c>
    </row>
    <row r="175">
      <c r="A175" s="29" t="inlineStr">
        <is>
          <t>Geographic Analysis</t>
        </is>
      </c>
      <c r="B175" s="29" t="inlineStr">
        <is>
          <t>LA Dataset</t>
        </is>
      </c>
      <c r="C175" s="29" t="inlineStr">
        <is>
          <t>LA: South Northamptonshire</t>
        </is>
      </c>
      <c r="D175" s="29" t="inlineStr">
        <is>
          <t>asylum=2.5 sex_off=2.7 imd=12 pop_k=92</t>
        </is>
      </c>
      <c r="E175" s="29" t="inlineStr">
        <is>
          <t>asylum per 10k | sex off per 1k | IMD score | pop thousands</t>
        </is>
      </c>
      <c r="F175" s="29" t="inlineStr">
        <is>
          <t>Asylum: Dec 2024 | Sex off: YE Mar 2024 | IMD: 2019</t>
        </is>
      </c>
      <c r="G175" s="29" t="inlineStr">
        <is>
          <t>Home Office Asy_D11 / Home Office PRC CSP tables / MHCLG IMD 2019</t>
        </is>
      </c>
      <c r="H175" s="29" t="inlineStr">
        <is>
          <t>gov.uk/government/statistical-data-sets</t>
        </is>
      </c>
      <c r="I175" s="29" t="inlineStr">
        <is>
          <t>Region: East Mids</t>
        </is>
      </c>
      <c r="J175" s="29" t="inlineStr">
        <is>
          <t>MEDIUM</t>
        </is>
      </c>
    </row>
    <row r="176">
      <c r="A176" s="29" t="inlineStr">
        <is>
          <t>Geographic Analysis</t>
        </is>
      </c>
      <c r="B176" s="29" t="inlineStr">
        <is>
          <t>LA Dataset</t>
        </is>
      </c>
      <c r="C176" s="29" t="inlineStr">
        <is>
          <t>LA: Sevenoaks</t>
        </is>
      </c>
      <c r="D176" s="29" t="inlineStr">
        <is>
          <t>asylum=2.2 sex_off=2.6 imd=10 pop_k=118</t>
        </is>
      </c>
      <c r="E176" s="29" t="inlineStr">
        <is>
          <t>asylum per 10k | sex off per 1k | IMD score | pop thousands</t>
        </is>
      </c>
      <c r="F176" s="29" t="inlineStr">
        <is>
          <t>Asylum: Dec 2024 | Sex off: YE Mar 2024 | IMD: 2019</t>
        </is>
      </c>
      <c r="G176" s="29" t="inlineStr">
        <is>
          <t>Home Office Asy_D11 / Home Office PRC CSP tables / MHCLG IMD 2019</t>
        </is>
      </c>
      <c r="H176" s="29" t="inlineStr">
        <is>
          <t>gov.uk/government/statistical-data-sets</t>
        </is>
      </c>
      <c r="I176" s="29" t="inlineStr">
        <is>
          <t>Region: South East</t>
        </is>
      </c>
      <c r="J176" s="29" t="inlineStr">
        <is>
          <t>MEDIUM</t>
        </is>
      </c>
    </row>
    <row r="177">
      <c r="A177" s="29" t="inlineStr">
        <is>
          <t>Geographic Analysis</t>
        </is>
      </c>
      <c r="B177" s="29" t="inlineStr">
        <is>
          <t>LA Dataset</t>
        </is>
      </c>
      <c r="C177" s="29" t="inlineStr">
        <is>
          <t>LA: Chichester</t>
        </is>
      </c>
      <c r="D177" s="29" t="inlineStr">
        <is>
          <t>asylum=2.0 sex_off=2.8 imd=11 pop_k=117</t>
        </is>
      </c>
      <c r="E177" s="29" t="inlineStr">
        <is>
          <t>asylum per 10k | sex off per 1k | IMD score | pop thousands</t>
        </is>
      </c>
      <c r="F177" s="29" t="inlineStr">
        <is>
          <t>Asylum: Dec 2024 | Sex off: YE Mar 2024 | IMD: 2019</t>
        </is>
      </c>
      <c r="G177" s="29" t="inlineStr">
        <is>
          <t>Home Office Asy_D11 / Home Office PRC CSP tables / MHCLG IMD 2019</t>
        </is>
      </c>
      <c r="H177" s="29" t="inlineStr">
        <is>
          <t>gov.uk/government/statistical-data-sets</t>
        </is>
      </c>
      <c r="I177" s="29" t="inlineStr">
        <is>
          <t>Region: South East</t>
        </is>
      </c>
      <c r="J177" s="29" t="inlineStr">
        <is>
          <t>MEDIUM</t>
        </is>
      </c>
    </row>
    <row r="178">
      <c r="A178" s="29" t="inlineStr">
        <is>
          <t>Geographic Analysis</t>
        </is>
      </c>
      <c r="B178" s="29" t="inlineStr">
        <is>
          <t>LA Dataset</t>
        </is>
      </c>
      <c r="C178" s="29" t="inlineStr">
        <is>
          <t>LA: Epsom and Ewell</t>
        </is>
      </c>
      <c r="D178" s="29" t="inlineStr">
        <is>
          <t>asylum=1.8 sex_off=2.4 imd=10 pop_k=78</t>
        </is>
      </c>
      <c r="E178" s="29" t="inlineStr">
        <is>
          <t>asylum per 10k | sex off per 1k | IMD score | pop thousands</t>
        </is>
      </c>
      <c r="F178" s="29" t="inlineStr">
        <is>
          <t>Asylum: Dec 2024 | Sex off: YE Mar 2024 | IMD: 2019</t>
        </is>
      </c>
      <c r="G178" s="29" t="inlineStr">
        <is>
          <t>Home Office Asy_D11 / Home Office PRC CSP tables / MHCLG IMD 2019</t>
        </is>
      </c>
      <c r="H178" s="29" t="inlineStr">
        <is>
          <t>gov.uk/government/statistical-data-sets</t>
        </is>
      </c>
      <c r="I178" s="29" t="inlineStr">
        <is>
          <t>Region: South East</t>
        </is>
      </c>
      <c r="J178" s="29" t="inlineStr">
        <is>
          <t>MEDIUM</t>
        </is>
      </c>
    </row>
    <row r="179">
      <c r="A179" s="29" t="inlineStr">
        <is>
          <t>Geographic Analysis</t>
        </is>
      </c>
      <c r="B179" s="29" t="inlineStr">
        <is>
          <t>LA Dataset</t>
        </is>
      </c>
      <c r="C179" s="29" t="inlineStr">
        <is>
          <t>LA: Mole Valley</t>
        </is>
      </c>
      <c r="D179" s="29" t="inlineStr">
        <is>
          <t>asylum=1.5 sex_off=2.3 imd=9 pop_k=86</t>
        </is>
      </c>
      <c r="E179" s="29" t="inlineStr">
        <is>
          <t>asylum per 10k | sex off per 1k | IMD score | pop thousands</t>
        </is>
      </c>
      <c r="F179" s="29" t="inlineStr">
        <is>
          <t>Asylum: Dec 2024 | Sex off: YE Mar 2024 | IMD: 2019</t>
        </is>
      </c>
      <c r="G179" s="29" t="inlineStr">
        <is>
          <t>Home Office Asy_D11 / Home Office PRC CSP tables / MHCLG IMD 2019</t>
        </is>
      </c>
      <c r="H179" s="29" t="inlineStr">
        <is>
          <t>gov.uk/government/statistical-data-sets</t>
        </is>
      </c>
      <c r="I179" s="29" t="inlineStr">
        <is>
          <t>Region: South East</t>
        </is>
      </c>
      <c r="J179" s="29" t="inlineStr">
        <is>
          <t>MEDIUM</t>
        </is>
      </c>
    </row>
    <row r="180">
      <c r="A180" s="29" t="inlineStr">
        <is>
          <t>Geographic Analysis</t>
        </is>
      </c>
      <c r="B180" s="29" t="inlineStr">
        <is>
          <t>Regression results</t>
        </is>
      </c>
      <c r="C180" s="29" t="inlineStr">
        <is>
          <t>Pearson r - asylum vs sex offence rate (bivariate)</t>
        </is>
      </c>
      <c r="D180" s="29" t="inlineStr">
        <is>
          <t>0.474</t>
        </is>
      </c>
      <c r="E180" s="29" t="inlineStr">
        <is>
          <t>correlation coefficient</t>
        </is>
      </c>
      <c r="F180" s="29" t="inlineStr">
        <is>
          <t>LA cross-section Dec 2024 / YE Mar 2024</t>
        </is>
      </c>
      <c r="G180" s="29" t="inlineStr">
        <is>
          <t>Original analysis - this report</t>
        </is>
      </c>
      <c r="H180" s="29" t="inlineStr"/>
      <c r="I180" s="29" t="inlineStr">
        <is>
          <t>n=50 LAs; statistically significant</t>
        </is>
      </c>
      <c r="J180" s="29" t="inlineStr">
        <is>
          <t>MEDIUM</t>
        </is>
      </c>
    </row>
    <row r="181">
      <c r="A181" s="29" t="inlineStr">
        <is>
          <t>Geographic Analysis</t>
        </is>
      </c>
      <c r="B181" s="29" t="inlineStr">
        <is>
          <t>Regression results</t>
        </is>
      </c>
      <c r="C181" s="29" t="inlineStr">
        <is>
          <t>p-value bivariate correlation</t>
        </is>
      </c>
      <c r="D181" s="29" t="inlineStr">
        <is>
          <t>0.0005</t>
        </is>
      </c>
      <c r="E181" s="29" t="inlineStr">
        <is>
          <t>p-value</t>
        </is>
      </c>
      <c r="F181" s="29" t="inlineStr">
        <is>
          <t>LA cross-section</t>
        </is>
      </c>
      <c r="G181" s="29" t="inlineStr">
        <is>
          <t>Original analysis - this report</t>
        </is>
      </c>
      <c r="H181" s="29" t="inlineStr"/>
      <c r="I181" s="29" t="inlineStr">
        <is>
          <t>p&lt;0.001</t>
        </is>
      </c>
      <c r="J181" s="29" t="inlineStr">
        <is>
          <t>MEDIUM</t>
        </is>
      </c>
    </row>
    <row r="182">
      <c r="A182" s="29" t="inlineStr">
        <is>
          <t>Geographic Analysis</t>
        </is>
      </c>
      <c r="B182" s="29" t="inlineStr">
        <is>
          <t>Regression results</t>
        </is>
      </c>
      <c r="C182" s="29" t="inlineStr">
        <is>
          <t>Spearman rank correlation</t>
        </is>
      </c>
      <c r="D182" s="29" t="inlineStr">
        <is>
          <t>0.532</t>
        </is>
      </c>
      <c r="E182" s="29" t="inlineStr">
        <is>
          <t>correlation coefficient</t>
        </is>
      </c>
      <c r="F182" s="29" t="inlineStr">
        <is>
          <t>LA cross-section</t>
        </is>
      </c>
      <c r="G182" s="29" t="inlineStr">
        <is>
          <t>Original analysis - this report</t>
        </is>
      </c>
      <c r="H182" s="29" t="inlineStr"/>
      <c r="I182" s="29" t="inlineStr"/>
      <c r="J182" s="29" t="inlineStr">
        <is>
          <t>MEDIUM</t>
        </is>
      </c>
    </row>
    <row r="183">
      <c r="A183" s="29" t="inlineStr">
        <is>
          <t>Geographic Analysis</t>
        </is>
      </c>
      <c r="B183" s="29" t="inlineStr">
        <is>
          <t>Regression results</t>
        </is>
      </c>
      <c r="C183" s="29" t="inlineStr">
        <is>
          <t>Partial correlation controlling for IMD deprivation</t>
        </is>
      </c>
      <c r="D183" s="29" t="inlineStr">
        <is>
          <t>-0.016</t>
        </is>
      </c>
      <c r="E183" s="29" t="inlineStr">
        <is>
          <t>correlation coefficient</t>
        </is>
      </c>
      <c r="F183" s="29" t="inlineStr">
        <is>
          <t>LA cross-section</t>
        </is>
      </c>
      <c r="G183" s="29" t="inlineStr">
        <is>
          <t>Original analysis - this report</t>
        </is>
      </c>
      <c r="H183" s="29" t="inlineStr"/>
      <c r="I183" s="29" t="inlineStr">
        <is>
          <t>Not significant (p=0.915)</t>
        </is>
      </c>
      <c r="J183" s="29" t="inlineStr">
        <is>
          <t>MEDIUM</t>
        </is>
      </c>
    </row>
    <row r="184">
      <c r="A184" s="29" t="inlineStr">
        <is>
          <t>Geographic Analysis</t>
        </is>
      </c>
      <c r="B184" s="29" t="inlineStr">
        <is>
          <t>Regression results</t>
        </is>
      </c>
      <c r="C184" s="29" t="inlineStr">
        <is>
          <t>Model 1 R-squared (bivariate)</t>
        </is>
      </c>
      <c r="D184" s="29" t="inlineStr">
        <is>
          <t>0.225</t>
        </is>
      </c>
      <c r="E184" s="29" t="inlineStr">
        <is>
          <t>R-squared</t>
        </is>
      </c>
      <c r="F184" s="29" t="inlineStr">
        <is>
          <t>LA cross-section</t>
        </is>
      </c>
      <c r="G184" s="29" t="inlineStr">
        <is>
          <t>Original analysis - this report</t>
        </is>
      </c>
      <c r="H184" s="29" t="inlineStr"/>
      <c r="I184" s="29" t="inlineStr">
        <is>
          <t>22.5% variance explained</t>
        </is>
      </c>
      <c r="J184" s="29" t="inlineStr">
        <is>
          <t>MEDIUM</t>
        </is>
      </c>
    </row>
    <row r="185">
      <c r="A185" s="29" t="inlineStr">
        <is>
          <t>Geographic Analysis</t>
        </is>
      </c>
      <c r="B185" s="29" t="inlineStr">
        <is>
          <t>Regression results</t>
        </is>
      </c>
      <c r="C185" s="29" t="inlineStr">
        <is>
          <t>Model 1 asylum coefficient</t>
        </is>
      </c>
      <c r="D185" s="29" t="inlineStr">
        <is>
          <t>0.0307</t>
        </is>
      </c>
      <c r="E185" s="29" t="inlineStr">
        <is>
          <t>OLS coefficient</t>
        </is>
      </c>
      <c r="F185" s="29" t="inlineStr">
        <is>
          <t>LA cross-section</t>
        </is>
      </c>
      <c r="G185" s="29" t="inlineStr">
        <is>
          <t>Original analysis - this report</t>
        </is>
      </c>
      <c r="H185" s="29" t="inlineStr"/>
      <c r="I185" s="29" t="inlineStr">
        <is>
          <t>Per unit increase in asylum per 10k</t>
        </is>
      </c>
      <c r="J185" s="29" t="inlineStr">
        <is>
          <t>MEDIUM</t>
        </is>
      </c>
    </row>
    <row r="186">
      <c r="A186" s="29" t="inlineStr">
        <is>
          <t>Geographic Analysis</t>
        </is>
      </c>
      <c r="B186" s="29" t="inlineStr">
        <is>
          <t>Regression results</t>
        </is>
      </c>
      <c r="C186" s="29" t="inlineStr">
        <is>
          <t>Model 2 R-squared (+ deprivation)</t>
        </is>
      </c>
      <c r="D186" s="29" t="inlineStr">
        <is>
          <t>0.492</t>
        </is>
      </c>
      <c r="E186" s="29" t="inlineStr">
        <is>
          <t>R-squared</t>
        </is>
      </c>
      <c r="F186" s="29" t="inlineStr">
        <is>
          <t>LA cross-section</t>
        </is>
      </c>
      <c r="G186" s="29" t="inlineStr">
        <is>
          <t>Original analysis - this report</t>
        </is>
      </c>
      <c r="H186" s="29" t="inlineStr"/>
      <c r="I186" s="29" t="inlineStr">
        <is>
          <t>R2 nearly doubles with deprivation</t>
        </is>
      </c>
      <c r="J186" s="29" t="inlineStr">
        <is>
          <t>MEDIUM</t>
        </is>
      </c>
    </row>
    <row r="187">
      <c r="A187" s="29" t="inlineStr">
        <is>
          <t>Geographic Analysis</t>
        </is>
      </c>
      <c r="B187" s="29" t="inlineStr">
        <is>
          <t>Regression results</t>
        </is>
      </c>
      <c r="C187" s="29" t="inlineStr">
        <is>
          <t>Model 2 asylum coefficient (after controlling IMD)</t>
        </is>
      </c>
      <c r="D187" s="29" t="inlineStr">
        <is>
          <t>-0.001</t>
        </is>
      </c>
      <c r="E187" s="29" t="inlineStr">
        <is>
          <t>OLS coefficient</t>
        </is>
      </c>
      <c r="F187" s="29" t="inlineStr">
        <is>
          <t>LA cross-section</t>
        </is>
      </c>
      <c r="G187" s="29" t="inlineStr">
        <is>
          <t>Original analysis - this report</t>
        </is>
      </c>
      <c r="H187" s="29" t="inlineStr"/>
      <c r="I187" s="29" t="inlineStr">
        <is>
          <t>Not significant (p=0.915) - asylum vanishes</t>
        </is>
      </c>
      <c r="J187" s="29" t="inlineStr">
        <is>
          <t>MEDIUM</t>
        </is>
      </c>
    </row>
    <row r="188">
      <c r="A188" s="29" t="inlineStr">
        <is>
          <t>Geographic Analysis</t>
        </is>
      </c>
      <c r="B188" s="29" t="inlineStr">
        <is>
          <t>Regression results</t>
        </is>
      </c>
      <c r="C188" s="29" t="inlineStr">
        <is>
          <t>Model 2 IMD coefficient</t>
        </is>
      </c>
      <c r="D188" s="29" t="inlineStr">
        <is>
          <t>0.0526</t>
        </is>
      </c>
      <c r="E188" s="29" t="inlineStr">
        <is>
          <t>OLS coefficient</t>
        </is>
      </c>
      <c r="F188" s="29" t="inlineStr">
        <is>
          <t>LA cross-section</t>
        </is>
      </c>
      <c r="G188" s="29" t="inlineStr">
        <is>
          <t>Original analysis - this report</t>
        </is>
      </c>
      <c r="H188" s="29" t="inlineStr"/>
      <c r="I188" s="29" t="inlineStr">
        <is>
          <t>Significant p=0.000 - deprivation dominates</t>
        </is>
      </c>
      <c r="J188" s="29" t="inlineStr">
        <is>
          <t>MEDIUM</t>
        </is>
      </c>
    </row>
    <row r="189">
      <c r="A189" s="29" t="inlineStr">
        <is>
          <t>Court Interpreters</t>
        </is>
      </c>
      <c r="B189" s="29" t="inlineStr">
        <is>
          <t>Volume data</t>
        </is>
      </c>
      <c r="C189" s="29" t="inlineStr">
        <is>
          <t>Completed interpreter requests - Q3 2019 (pre-COVID)</t>
        </is>
      </c>
      <c r="D189" s="29" t="inlineStr">
        <is>
          <t>47000</t>
        </is>
      </c>
      <c r="E189" s="29" t="inlineStr">
        <is>
          <t>count</t>
        </is>
      </c>
      <c r="F189" s="29" t="inlineStr">
        <is>
          <t>Q3 2019 (pre-COVID)</t>
        </is>
      </c>
      <c r="G189" s="29" t="inlineStr">
        <is>
          <t>MoJ Criminal Court Statistics Quarterly</t>
        </is>
      </c>
      <c r="H189" s="29" t="inlineStr">
        <is>
          <t>gov.uk/government/collections/criminal-court-statistics</t>
        </is>
      </c>
      <c r="I189" s="29" t="inlineStr"/>
      <c r="J189" s="29" t="inlineStr">
        <is>
          <t>HIGH</t>
        </is>
      </c>
    </row>
    <row r="190">
      <c r="A190" s="29" t="inlineStr">
        <is>
          <t>Court Interpreters</t>
        </is>
      </c>
      <c r="B190" s="29" t="inlineStr">
        <is>
          <t>Volume data</t>
        </is>
      </c>
      <c r="C190" s="29" t="inlineStr">
        <is>
          <t>Interpreter service success rate - Q3 2019 (pre-COVID)</t>
        </is>
      </c>
      <c r="D190" s="29" t="inlineStr">
        <is>
          <t>96</t>
        </is>
      </c>
      <c r="E190" s="29" t="inlineStr">
        <is>
          <t>percent</t>
        </is>
      </c>
      <c r="F190" s="29" t="inlineStr">
        <is>
          <t>Q3 2019 (pre-COVID)</t>
        </is>
      </c>
      <c r="G190" s="29" t="inlineStr">
        <is>
          <t>MoJ CCSQ</t>
        </is>
      </c>
      <c r="H190" s="29" t="inlineStr">
        <is>
          <t>gov.uk</t>
        </is>
      </c>
      <c r="I190" s="29" t="inlineStr"/>
      <c r="J190" s="29" t="inlineStr">
        <is>
          <t>HIGH</t>
        </is>
      </c>
    </row>
    <row r="191">
      <c r="A191" s="29" t="inlineStr">
        <is>
          <t>Court Interpreters</t>
        </is>
      </c>
      <c r="B191" s="29" t="inlineStr">
        <is>
          <t>Volume data</t>
        </is>
      </c>
      <c r="C191" s="29" t="inlineStr">
        <is>
          <t>Completed interpreter requests - Q3 2024</t>
        </is>
      </c>
      <c r="D191" s="29" t="inlineStr">
        <is>
          <t>47800</t>
        </is>
      </c>
      <c r="E191" s="29" t="inlineStr">
        <is>
          <t>count</t>
        </is>
      </c>
      <c r="F191" s="29" t="inlineStr">
        <is>
          <t>Q3 2024</t>
        </is>
      </c>
      <c r="G191" s="29" t="inlineStr">
        <is>
          <t>MoJ Criminal Court Statistics Quarterly</t>
        </is>
      </c>
      <c r="H191" s="29" t="inlineStr">
        <is>
          <t>gov.uk/government/collections/criminal-court-statistics</t>
        </is>
      </c>
      <c r="I191" s="29" t="inlineStr"/>
      <c r="J191" s="29" t="inlineStr">
        <is>
          <t>HIGH</t>
        </is>
      </c>
    </row>
    <row r="192">
      <c r="A192" s="29" t="inlineStr">
        <is>
          <t>Court Interpreters</t>
        </is>
      </c>
      <c r="B192" s="29" t="inlineStr">
        <is>
          <t>Volume data</t>
        </is>
      </c>
      <c r="C192" s="29" t="inlineStr">
        <is>
          <t>Interpreter service success rate - Q3 2024</t>
        </is>
      </c>
      <c r="D192" s="29" t="inlineStr">
        <is>
          <t>90</t>
        </is>
      </c>
      <c r="E192" s="29" t="inlineStr">
        <is>
          <t>percent</t>
        </is>
      </c>
      <c r="F192" s="29" t="inlineStr">
        <is>
          <t>Q3 2024</t>
        </is>
      </c>
      <c r="G192" s="29" t="inlineStr">
        <is>
          <t>MoJ CCSQ</t>
        </is>
      </c>
      <c r="H192" s="29" t="inlineStr">
        <is>
          <t>gov.uk</t>
        </is>
      </c>
      <c r="I192" s="29" t="inlineStr"/>
      <c r="J192" s="29" t="inlineStr">
        <is>
          <t>HIGH</t>
        </is>
      </c>
    </row>
    <row r="193">
      <c r="A193" s="29" t="inlineStr">
        <is>
          <t>Court Interpreters</t>
        </is>
      </c>
      <c r="B193" s="29" t="inlineStr">
        <is>
          <t>Volume data</t>
        </is>
      </c>
      <c r="C193" s="29" t="inlineStr">
        <is>
          <t>Completed interpreter requests - Q4 2024</t>
        </is>
      </c>
      <c r="D193" s="29" t="inlineStr">
        <is>
          <t>49000</t>
        </is>
      </c>
      <c r="E193" s="29" t="inlineStr">
        <is>
          <t>count</t>
        </is>
      </c>
      <c r="F193" s="29" t="inlineStr">
        <is>
          <t>Q4 2024</t>
        </is>
      </c>
      <c r="G193" s="29" t="inlineStr">
        <is>
          <t>MoJ Criminal Court Statistics Quarterly</t>
        </is>
      </c>
      <c r="H193" s="29" t="inlineStr">
        <is>
          <t>gov.uk/government/collections/criminal-court-statistics</t>
        </is>
      </c>
      <c r="I193" s="29" t="inlineStr"/>
      <c r="J193" s="29" t="inlineStr">
        <is>
          <t>HIGH</t>
        </is>
      </c>
    </row>
    <row r="194">
      <c r="A194" s="29" t="inlineStr">
        <is>
          <t>Court Interpreters</t>
        </is>
      </c>
      <c r="B194" s="29" t="inlineStr">
        <is>
          <t>Volume data</t>
        </is>
      </c>
      <c r="C194" s="29" t="inlineStr">
        <is>
          <t>Interpreter service success rate - Q4 2024</t>
        </is>
      </c>
      <c r="D194" s="29" t="inlineStr">
        <is>
          <t>97</t>
        </is>
      </c>
      <c r="E194" s="29" t="inlineStr">
        <is>
          <t>percent</t>
        </is>
      </c>
      <c r="F194" s="29" t="inlineStr">
        <is>
          <t>Q4 2024</t>
        </is>
      </c>
      <c r="G194" s="29" t="inlineStr">
        <is>
          <t>MoJ CCSQ</t>
        </is>
      </c>
      <c r="H194" s="29" t="inlineStr">
        <is>
          <t>gov.uk</t>
        </is>
      </c>
      <c r="I194" s="29" t="inlineStr"/>
      <c r="J194" s="29" t="inlineStr">
        <is>
          <t>HIGH</t>
        </is>
      </c>
    </row>
    <row r="195">
      <c r="A195" s="29" t="inlineStr">
        <is>
          <t>Court Interpreters</t>
        </is>
      </c>
      <c r="B195" s="29" t="inlineStr">
        <is>
          <t>Volume data</t>
        </is>
      </c>
      <c r="C195" s="29" t="inlineStr">
        <is>
          <t>Completed interpreter requests - Q1 2025</t>
        </is>
      </c>
      <c r="D195" s="29" t="inlineStr">
        <is>
          <t>48500</t>
        </is>
      </c>
      <c r="E195" s="29" t="inlineStr">
        <is>
          <t>count</t>
        </is>
      </c>
      <c r="F195" s="29" t="inlineStr">
        <is>
          <t>Q1 2025</t>
        </is>
      </c>
      <c r="G195" s="29" t="inlineStr">
        <is>
          <t>MoJ Criminal Court Statistics Quarterly</t>
        </is>
      </c>
      <c r="H195" s="29" t="inlineStr">
        <is>
          <t>gov.uk/government/collections/criminal-court-statistics</t>
        </is>
      </c>
      <c r="I195" s="29" t="inlineStr"/>
      <c r="J195" s="29" t="inlineStr">
        <is>
          <t>HIGH</t>
        </is>
      </c>
    </row>
    <row r="196">
      <c r="A196" s="29" t="inlineStr">
        <is>
          <t>Court Interpreters</t>
        </is>
      </c>
      <c r="B196" s="29" t="inlineStr">
        <is>
          <t>Volume data</t>
        </is>
      </c>
      <c r="C196" s="29" t="inlineStr">
        <is>
          <t>Interpreter service success rate - Q1 2025</t>
        </is>
      </c>
      <c r="D196" s="29" t="inlineStr">
        <is>
          <t>97</t>
        </is>
      </c>
      <c r="E196" s="29" t="inlineStr">
        <is>
          <t>percent</t>
        </is>
      </c>
      <c r="F196" s="29" t="inlineStr">
        <is>
          <t>Q1 2025</t>
        </is>
      </c>
      <c r="G196" s="29" t="inlineStr">
        <is>
          <t>MoJ CCSQ</t>
        </is>
      </c>
      <c r="H196" s="29" t="inlineStr">
        <is>
          <t>gov.uk</t>
        </is>
      </c>
      <c r="I196" s="29" t="inlineStr"/>
      <c r="J196" s="29" t="inlineStr">
        <is>
          <t>HIGH</t>
        </is>
      </c>
    </row>
    <row r="197">
      <c r="A197" s="29" t="inlineStr">
        <is>
          <t>Court Interpreters</t>
        </is>
      </c>
      <c r="B197" s="29" t="inlineStr">
        <is>
          <t>Volume data</t>
        </is>
      </c>
      <c r="C197" s="29" t="inlineStr">
        <is>
          <t>Completed interpreter requests - Q2 2025</t>
        </is>
      </c>
      <c r="D197" s="29" t="inlineStr">
        <is>
          <t>51339</t>
        </is>
      </c>
      <c r="E197" s="29" t="inlineStr">
        <is>
          <t>count</t>
        </is>
      </c>
      <c r="F197" s="29" t="inlineStr">
        <is>
          <t>Q2 2025</t>
        </is>
      </c>
      <c r="G197" s="29" t="inlineStr">
        <is>
          <t>MoJ Criminal Court Statistics Quarterly</t>
        </is>
      </c>
      <c r="H197" s="29" t="inlineStr">
        <is>
          <t>gov.uk/government/collections/criminal-court-statistics</t>
        </is>
      </c>
      <c r="I197" s="29" t="inlineStr"/>
      <c r="J197" s="29" t="inlineStr">
        <is>
          <t>HIGH</t>
        </is>
      </c>
    </row>
    <row r="198">
      <c r="A198" s="29" t="inlineStr">
        <is>
          <t>Court Interpreters</t>
        </is>
      </c>
      <c r="B198" s="29" t="inlineStr">
        <is>
          <t>Volume data</t>
        </is>
      </c>
      <c r="C198" s="29" t="inlineStr">
        <is>
          <t>Interpreter service success rate - Q2 2025</t>
        </is>
      </c>
      <c r="D198" s="29" t="inlineStr">
        <is>
          <t>97</t>
        </is>
      </c>
      <c r="E198" s="29" t="inlineStr">
        <is>
          <t>percent</t>
        </is>
      </c>
      <c r="F198" s="29" t="inlineStr">
        <is>
          <t>Q2 2025</t>
        </is>
      </c>
      <c r="G198" s="29" t="inlineStr">
        <is>
          <t>MoJ CCSQ</t>
        </is>
      </c>
      <c r="H198" s="29" t="inlineStr">
        <is>
          <t>gov.uk</t>
        </is>
      </c>
      <c r="I198" s="29" t="inlineStr"/>
      <c r="J198" s="29" t="inlineStr">
        <is>
          <t>HIGH</t>
        </is>
      </c>
    </row>
    <row r="199">
      <c r="A199" s="29" t="inlineStr">
        <is>
          <t>Court Interpreters</t>
        </is>
      </c>
      <c r="B199" s="29" t="inlineStr">
        <is>
          <t>Volume data</t>
        </is>
      </c>
      <c r="C199" s="29" t="inlineStr">
        <is>
          <t>Completed interpreter requests - Q3 2025</t>
        </is>
      </c>
      <c r="D199" s="29" t="inlineStr">
        <is>
          <t>51184</t>
        </is>
      </c>
      <c r="E199" s="29" t="inlineStr">
        <is>
          <t>count</t>
        </is>
      </c>
      <c r="F199" s="29" t="inlineStr">
        <is>
          <t>Q3 2025</t>
        </is>
      </c>
      <c r="G199" s="29" t="inlineStr">
        <is>
          <t>MoJ Criminal Court Statistics Quarterly</t>
        </is>
      </c>
      <c r="H199" s="29" t="inlineStr">
        <is>
          <t>gov.uk/government/collections/criminal-court-statistics</t>
        </is>
      </c>
      <c r="I199" s="29" t="inlineStr"/>
      <c r="J199" s="29" t="inlineStr">
        <is>
          <t>HIGH</t>
        </is>
      </c>
    </row>
    <row r="200">
      <c r="A200" s="29" t="inlineStr">
        <is>
          <t>Court Interpreters</t>
        </is>
      </c>
      <c r="B200" s="29" t="inlineStr">
        <is>
          <t>Volume data</t>
        </is>
      </c>
      <c r="C200" s="29" t="inlineStr">
        <is>
          <t>Interpreter service success rate - Q3 2025</t>
        </is>
      </c>
      <c r="D200" s="29" t="inlineStr">
        <is>
          <t>97</t>
        </is>
      </c>
      <c r="E200" s="29" t="inlineStr">
        <is>
          <t>percent</t>
        </is>
      </c>
      <c r="F200" s="29" t="inlineStr">
        <is>
          <t>Q3 2025</t>
        </is>
      </c>
      <c r="G200" s="29" t="inlineStr">
        <is>
          <t>MoJ CCSQ</t>
        </is>
      </c>
      <c r="H200" s="29" t="inlineStr">
        <is>
          <t>gov.uk</t>
        </is>
      </c>
      <c r="I200" s="29" t="inlineStr"/>
      <c r="J200" s="29" t="inlineStr">
        <is>
          <t>HIGH</t>
        </is>
      </c>
    </row>
    <row r="201">
      <c r="A201" s="29" t="inlineStr">
        <is>
          <t>Court Interpreters</t>
        </is>
      </c>
      <c r="B201" s="29" t="inlineStr">
        <is>
          <t>Volume data</t>
        </is>
      </c>
      <c r="C201" s="29" t="inlineStr">
        <is>
          <t>Total interpreter requests per year approx</t>
        </is>
      </c>
      <c r="D201" s="29" t="inlineStr">
        <is>
          <t>195000</t>
        </is>
      </c>
      <c r="E201" s="29" t="inlineStr">
        <is>
          <t>count (estimated)</t>
        </is>
      </c>
      <c r="F201" s="29" t="inlineStr">
        <is>
          <t>2024</t>
        </is>
      </c>
      <c r="G201" s="29" t="inlineStr">
        <is>
          <t>Derived from quarterly data</t>
        </is>
      </c>
      <c r="H201" s="29" t="inlineStr"/>
      <c r="I201" s="29" t="inlineStr">
        <is>
          <t>4 quarters x ~49k</t>
        </is>
      </c>
      <c r="J201" s="29" t="inlineStr">
        <is>
          <t>HIGH</t>
        </is>
      </c>
    </row>
    <row r="202">
      <c r="A202" s="29" t="inlineStr">
        <is>
          <t>Court Interpreters</t>
        </is>
      </c>
      <c r="B202" s="29" t="inlineStr">
        <is>
          <t>Volume data</t>
        </is>
      </c>
      <c r="C202" s="29" t="inlineStr">
        <is>
          <t>Court hearings supported by interpreters daily</t>
        </is>
      </c>
      <c r="D202" s="29" t="inlineStr">
        <is>
          <t>~600</t>
        </is>
      </c>
      <c r="E202" s="29" t="inlineStr">
        <is>
          <t>count</t>
        </is>
      </c>
      <c r="F202" s="29" t="inlineStr">
        <is>
          <t>2025</t>
        </is>
      </c>
      <c r="G202" s="29" t="inlineStr">
        <is>
          <t>HMCTS blog Mar 2025</t>
        </is>
      </c>
      <c r="H202" s="29" t="inlineStr">
        <is>
          <t>insidehmcts.blog.gov.uk/2025/03/18/shining-a-light-on-interpretation-in-our-courts-and-tribunals/</t>
        </is>
      </c>
      <c r="I202" s="29" t="inlineStr"/>
      <c r="J202" s="29" t="inlineStr">
        <is>
          <t>HIGH</t>
        </is>
      </c>
    </row>
    <row r="203">
      <c r="A203" s="29" t="inlineStr">
        <is>
          <t>Court Interpreters</t>
        </is>
      </c>
      <c r="B203" s="29" t="inlineStr">
        <is>
          <t>Volume data</t>
        </is>
      </c>
      <c r="C203" s="29" t="inlineStr">
        <is>
          <t>% of criminal trials requiring interpreter</t>
        </is>
      </c>
      <c r="D203" s="29" t="inlineStr">
        <is>
          <t>5</t>
        </is>
      </c>
      <c r="E203" s="29" t="inlineStr">
        <is>
          <t>percent</t>
        </is>
      </c>
      <c r="F203" s="29" t="inlineStr">
        <is>
          <t>2024</t>
        </is>
      </c>
      <c r="G203" s="29" t="inlineStr">
        <is>
          <t>Lords 'Lost in Translation' report Mar 2025</t>
        </is>
      </c>
      <c r="H203" s="29" t="inlineStr">
        <is>
          <t>publications.parliament.uk/pa/ld5901/ldselect/pubserv/87/87.pdf</t>
        </is>
      </c>
      <c r="I203" s="29" t="inlineStr"/>
      <c r="J203" s="29" t="inlineStr">
        <is>
          <t>HIGH</t>
        </is>
      </c>
    </row>
    <row r="204">
      <c r="A204" s="29" t="inlineStr">
        <is>
          <t>Court Interpreters</t>
        </is>
      </c>
      <c r="B204" s="29" t="inlineStr">
        <is>
          <t>Volume data</t>
        </is>
      </c>
      <c r="C204" s="29" t="inlineStr">
        <is>
          <t>Languages covered under MoJ contract</t>
        </is>
      </c>
      <c r="D204" s="29" t="inlineStr">
        <is>
          <t>150+</t>
        </is>
      </c>
      <c r="E204" s="29" t="inlineStr">
        <is>
          <t>count</t>
        </is>
      </c>
      <c r="F204" s="29" t="inlineStr">
        <is>
          <t>2025</t>
        </is>
      </c>
      <c r="G204" s="29" t="inlineStr">
        <is>
          <t>Lords inquiry / MoJ guide</t>
        </is>
      </c>
      <c r="H204" s="29" t="inlineStr"/>
      <c r="I204" s="29" t="inlineStr"/>
      <c r="J204" s="29" t="inlineStr">
        <is>
          <t>HIGH</t>
        </is>
      </c>
    </row>
    <row r="205">
      <c r="A205" s="29" t="inlineStr">
        <is>
          <t>Court Interpreters</t>
        </is>
      </c>
      <c r="B205" s="29" t="inlineStr">
        <is>
          <t>Volume data</t>
        </is>
      </c>
      <c r="C205" s="29" t="inlineStr">
        <is>
          <t>Trials ineffective due to interpreter unavailability Q3 2025</t>
        </is>
      </c>
      <c r="D205" s="29" t="inlineStr">
        <is>
          <t>230</t>
        </is>
      </c>
      <c r="E205" s="29" t="inlineStr">
        <is>
          <t>count</t>
        </is>
      </c>
      <c r="F205" s="29" t="inlineStr">
        <is>
          <t>Q3 2025</t>
        </is>
      </c>
      <c r="G205" s="29" t="inlineStr">
        <is>
          <t>MoJ CCSQ Q3 2025</t>
        </is>
      </c>
      <c r="H205" s="29" t="inlineStr">
        <is>
          <t>gov.uk</t>
        </is>
      </c>
      <c r="I205" s="29" t="inlineStr"/>
      <c r="J205" s="29" t="inlineStr">
        <is>
          <t>HIGH</t>
        </is>
      </c>
    </row>
    <row r="206">
      <c r="A206" s="29" t="inlineStr">
        <is>
          <t>Court Interpreters</t>
        </is>
      </c>
      <c r="B206" s="29" t="inlineStr">
        <is>
          <t>Language demand</t>
        </is>
      </c>
      <c r="C206" s="29" t="inlineStr">
        <is>
          <t>Estimated annual bookings - Arabic (all variants)</t>
        </is>
      </c>
      <c r="D206" s="29" t="inlineStr">
        <is>
          <t>28000</t>
        </is>
      </c>
      <c r="E206" s="29" t="inlineStr">
        <is>
          <t>count (estimated)</t>
        </is>
      </c>
      <c r="F206" s="29" t="inlineStr">
        <is>
          <t>2024</t>
        </is>
      </c>
      <c r="G206" s="29" t="inlineStr">
        <is>
          <t>Derived from MoJ total volumes and Lords inquiry testimony</t>
        </is>
      </c>
      <c r="H206" s="29" t="inlineStr"/>
      <c r="I206" s="29" t="inlineStr">
        <is>
          <t>NOT direct Table L3 extraction; estimated from qualitative rankings</t>
        </is>
      </c>
      <c r="J206" s="29" t="inlineStr">
        <is>
          <t>LOW</t>
        </is>
      </c>
    </row>
    <row r="207">
      <c r="A207" s="29" t="inlineStr">
        <is>
          <t>Court Interpreters</t>
        </is>
      </c>
      <c r="B207" s="29" t="inlineStr">
        <is>
          <t>Language demand</t>
        </is>
      </c>
      <c r="C207" s="29" t="inlineStr">
        <is>
          <t>National demand rank - Arabic (all variants)</t>
        </is>
      </c>
      <c r="D207" s="29" t="inlineStr">
        <is>
          <t>1</t>
        </is>
      </c>
      <c r="E207" s="29" t="inlineStr">
        <is>
          <t>rank</t>
        </is>
      </c>
      <c r="F207" s="29" t="inlineStr">
        <is>
          <t>~2025</t>
        </is>
      </c>
      <c r="G207" s="29" t="inlineStr">
        <is>
          <t>Lords 'Lost in Translation' / TBW oral evidence</t>
        </is>
      </c>
      <c r="H207" s="29" t="inlineStr">
        <is>
          <t>publications.parliament.uk/pa/ld5901/ldselect/pubserv/87/87.pdf</t>
        </is>
      </c>
      <c r="I207" s="29" t="inlineStr"/>
      <c r="J207" s="29" t="inlineStr">
        <is>
          <t>MEDIUM</t>
        </is>
      </c>
    </row>
    <row r="208">
      <c r="A208" s="29" t="inlineStr">
        <is>
          <t>Court Interpreters</t>
        </is>
      </c>
      <c r="B208" s="29" t="inlineStr">
        <is>
          <t>Language demand</t>
        </is>
      </c>
      <c r="C208" s="29" t="inlineStr">
        <is>
          <t>Demand trend vs 2018 - Arabic (all variants)</t>
        </is>
      </c>
      <c r="D208" s="29" t="inlineStr">
        <is>
          <t>Rising - now #1</t>
        </is>
      </c>
      <c r="E208" s="29" t="inlineStr">
        <is>
          <t>qualitative</t>
        </is>
      </c>
      <c r="F208" s="29" t="inlineStr">
        <is>
          <t>2025 vs 2018</t>
        </is>
      </c>
      <c r="G208" s="29" t="inlineStr">
        <is>
          <t>Lords inquiry / CIOL written evidence</t>
        </is>
      </c>
      <c r="H208" s="29" t="inlineStr"/>
      <c r="I208" s="29" t="inlineStr"/>
      <c r="J208" s="29" t="inlineStr">
        <is>
          <t>MEDIUM</t>
        </is>
      </c>
    </row>
    <row r="209">
      <c r="A209" s="29" t="inlineStr">
        <is>
          <t>Court Interpreters</t>
        </is>
      </c>
      <c r="B209" s="29" t="inlineStr">
        <is>
          <t>Language demand</t>
        </is>
      </c>
      <c r="C209" s="29" t="inlineStr">
        <is>
          <t>Estimated annual bookings - Albanian</t>
        </is>
      </c>
      <c r="D209" s="29" t="inlineStr">
        <is>
          <t>24000</t>
        </is>
      </c>
      <c r="E209" s="29" t="inlineStr">
        <is>
          <t>count (estimated)</t>
        </is>
      </c>
      <c r="F209" s="29" t="inlineStr">
        <is>
          <t>2024</t>
        </is>
      </c>
      <c r="G209" s="29" t="inlineStr">
        <is>
          <t>Derived from MoJ total volumes and Lords inquiry testimony</t>
        </is>
      </c>
      <c r="H209" s="29" t="inlineStr"/>
      <c r="I209" s="29" t="inlineStr">
        <is>
          <t>NOT direct Table L3 extraction; estimated from qualitative rankings</t>
        </is>
      </c>
      <c r="J209" s="29" t="inlineStr">
        <is>
          <t>LOW</t>
        </is>
      </c>
    </row>
    <row r="210">
      <c r="A210" s="29" t="inlineStr">
        <is>
          <t>Court Interpreters</t>
        </is>
      </c>
      <c r="B210" s="29" t="inlineStr">
        <is>
          <t>Language demand</t>
        </is>
      </c>
      <c r="C210" s="29" t="inlineStr">
        <is>
          <t>National demand rank - Albanian</t>
        </is>
      </c>
      <c r="D210" s="29" t="inlineStr">
        <is>
          <t>2</t>
        </is>
      </c>
      <c r="E210" s="29" t="inlineStr">
        <is>
          <t>rank</t>
        </is>
      </c>
      <c r="F210" s="29" t="inlineStr">
        <is>
          <t>~2025</t>
        </is>
      </c>
      <c r="G210" s="29" t="inlineStr">
        <is>
          <t>Lords 'Lost in Translation' / TBW oral evidence</t>
        </is>
      </c>
      <c r="H210" s="29" t="inlineStr">
        <is>
          <t>publications.parliament.uk/pa/ld5901/ldselect/pubserv/87/87.pdf</t>
        </is>
      </c>
      <c r="I210" s="29" t="inlineStr"/>
      <c r="J210" s="29" t="inlineStr">
        <is>
          <t>MEDIUM</t>
        </is>
      </c>
    </row>
    <row r="211">
      <c r="A211" s="29" t="inlineStr">
        <is>
          <t>Court Interpreters</t>
        </is>
      </c>
      <c r="B211" s="29" t="inlineStr">
        <is>
          <t>Language demand</t>
        </is>
      </c>
      <c r="C211" s="29" t="inlineStr">
        <is>
          <t>Demand trend vs 2018 - Albanian</t>
        </is>
      </c>
      <c r="D211" s="29" t="inlineStr">
        <is>
          <t>Surging 2023-24</t>
        </is>
      </c>
      <c r="E211" s="29" t="inlineStr">
        <is>
          <t>qualitative</t>
        </is>
      </c>
      <c r="F211" s="29" t="inlineStr">
        <is>
          <t>2025 vs 2018</t>
        </is>
      </c>
      <c r="G211" s="29" t="inlineStr">
        <is>
          <t>Lords inquiry / CIOL written evidence</t>
        </is>
      </c>
      <c r="H211" s="29" t="inlineStr"/>
      <c r="I211" s="29" t="inlineStr"/>
      <c r="J211" s="29" t="inlineStr">
        <is>
          <t>MEDIUM</t>
        </is>
      </c>
    </row>
    <row r="212">
      <c r="A212" s="29" t="inlineStr">
        <is>
          <t>Court Interpreters</t>
        </is>
      </c>
      <c r="B212" s="29" t="inlineStr">
        <is>
          <t>Language demand</t>
        </is>
      </c>
      <c r="C212" s="29" t="inlineStr">
        <is>
          <t>Estimated annual bookings - Romanian</t>
        </is>
      </c>
      <c r="D212" s="29" t="inlineStr">
        <is>
          <t>22000</t>
        </is>
      </c>
      <c r="E212" s="29" t="inlineStr">
        <is>
          <t>count (estimated)</t>
        </is>
      </c>
      <c r="F212" s="29" t="inlineStr">
        <is>
          <t>2024</t>
        </is>
      </c>
      <c r="G212" s="29" t="inlineStr">
        <is>
          <t>Derived from MoJ total volumes and Lords inquiry testimony</t>
        </is>
      </c>
      <c r="H212" s="29" t="inlineStr"/>
      <c r="I212" s="29" t="inlineStr">
        <is>
          <t>NOT direct Table L3 extraction; estimated from qualitative rankings</t>
        </is>
      </c>
      <c r="J212" s="29" t="inlineStr">
        <is>
          <t>LOW</t>
        </is>
      </c>
    </row>
    <row r="213">
      <c r="A213" s="29" t="inlineStr">
        <is>
          <t>Court Interpreters</t>
        </is>
      </c>
      <c r="B213" s="29" t="inlineStr">
        <is>
          <t>Language demand</t>
        </is>
      </c>
      <c r="C213" s="29" t="inlineStr">
        <is>
          <t>National demand rank - Romanian</t>
        </is>
      </c>
      <c r="D213" s="29" t="inlineStr">
        <is>
          <t>3</t>
        </is>
      </c>
      <c r="E213" s="29" t="inlineStr">
        <is>
          <t>rank</t>
        </is>
      </c>
      <c r="F213" s="29" t="inlineStr">
        <is>
          <t>~2025</t>
        </is>
      </c>
      <c r="G213" s="29" t="inlineStr">
        <is>
          <t>Lords 'Lost in Translation' / TBW oral evidence</t>
        </is>
      </c>
      <c r="H213" s="29" t="inlineStr">
        <is>
          <t>publications.parliament.uk/pa/ld5901/ldselect/pubserv/87/87.pdf</t>
        </is>
      </c>
      <c r="I213" s="29" t="inlineStr"/>
      <c r="J213" s="29" t="inlineStr">
        <is>
          <t>MEDIUM</t>
        </is>
      </c>
    </row>
    <row r="214">
      <c r="A214" s="29" t="inlineStr">
        <is>
          <t>Court Interpreters</t>
        </is>
      </c>
      <c r="B214" s="29" t="inlineStr">
        <is>
          <t>Language demand</t>
        </is>
      </c>
      <c r="C214" s="29" t="inlineStr">
        <is>
          <t>Demand trend vs 2018 - Romanian</t>
        </is>
      </c>
      <c r="D214" s="29" t="inlineStr">
        <is>
          <t>Stable - was #1</t>
        </is>
      </c>
      <c r="E214" s="29" t="inlineStr">
        <is>
          <t>qualitative</t>
        </is>
      </c>
      <c r="F214" s="29" t="inlineStr">
        <is>
          <t>2025 vs 2018</t>
        </is>
      </c>
      <c r="G214" s="29" t="inlineStr">
        <is>
          <t>Lords inquiry / CIOL written evidence</t>
        </is>
      </c>
      <c r="H214" s="29" t="inlineStr"/>
      <c r="I214" s="29" t="inlineStr"/>
      <c r="J214" s="29" t="inlineStr">
        <is>
          <t>MEDIUM</t>
        </is>
      </c>
    </row>
    <row r="215">
      <c r="A215" s="29" t="inlineStr">
        <is>
          <t>Court Interpreters</t>
        </is>
      </c>
      <c r="B215" s="29" t="inlineStr">
        <is>
          <t>Language demand</t>
        </is>
      </c>
      <c r="C215" s="29" t="inlineStr">
        <is>
          <t>Estimated annual bookings - Polish</t>
        </is>
      </c>
      <c r="D215" s="29" t="inlineStr">
        <is>
          <t>20000</t>
        </is>
      </c>
      <c r="E215" s="29" t="inlineStr">
        <is>
          <t>count (estimated)</t>
        </is>
      </c>
      <c r="F215" s="29" t="inlineStr">
        <is>
          <t>2024</t>
        </is>
      </c>
      <c r="G215" s="29" t="inlineStr">
        <is>
          <t>Derived from MoJ total volumes and Lords inquiry testimony</t>
        </is>
      </c>
      <c r="H215" s="29" t="inlineStr"/>
      <c r="I215" s="29" t="inlineStr">
        <is>
          <t>NOT direct Table L3 extraction; estimated from qualitative rankings</t>
        </is>
      </c>
      <c r="J215" s="29" t="inlineStr">
        <is>
          <t>LOW</t>
        </is>
      </c>
    </row>
    <row r="216">
      <c r="A216" s="29" t="inlineStr">
        <is>
          <t>Court Interpreters</t>
        </is>
      </c>
      <c r="B216" s="29" t="inlineStr">
        <is>
          <t>Language demand</t>
        </is>
      </c>
      <c r="C216" s="29" t="inlineStr">
        <is>
          <t>National demand rank - Polish</t>
        </is>
      </c>
      <c r="D216" s="29" t="inlineStr">
        <is>
          <t>4</t>
        </is>
      </c>
      <c r="E216" s="29" t="inlineStr">
        <is>
          <t>rank</t>
        </is>
      </c>
      <c r="F216" s="29" t="inlineStr">
        <is>
          <t>~2025</t>
        </is>
      </c>
      <c r="G216" s="29" t="inlineStr">
        <is>
          <t>Lords 'Lost in Translation' / TBW oral evidence</t>
        </is>
      </c>
      <c r="H216" s="29" t="inlineStr">
        <is>
          <t>publications.parliament.uk/pa/ld5901/ldselect/pubserv/87/87.pdf</t>
        </is>
      </c>
      <c r="I216" s="29" t="inlineStr"/>
      <c r="J216" s="29" t="inlineStr">
        <is>
          <t>MEDIUM</t>
        </is>
      </c>
    </row>
    <row r="217">
      <c r="A217" s="29" t="inlineStr">
        <is>
          <t>Court Interpreters</t>
        </is>
      </c>
      <c r="B217" s="29" t="inlineStr">
        <is>
          <t>Language demand</t>
        </is>
      </c>
      <c r="C217" s="29" t="inlineStr">
        <is>
          <t>Demand trend vs 2018 - Polish</t>
        </is>
      </c>
      <c r="D217" s="29" t="inlineStr">
        <is>
          <t>Declining - was #1</t>
        </is>
      </c>
      <c r="E217" s="29" t="inlineStr">
        <is>
          <t>qualitative</t>
        </is>
      </c>
      <c r="F217" s="29" t="inlineStr">
        <is>
          <t>2025 vs 2018</t>
        </is>
      </c>
      <c r="G217" s="29" t="inlineStr">
        <is>
          <t>Lords inquiry / CIOL written evidence</t>
        </is>
      </c>
      <c r="H217" s="29" t="inlineStr"/>
      <c r="I217" s="29" t="inlineStr"/>
      <c r="J217" s="29" t="inlineStr">
        <is>
          <t>MEDIUM</t>
        </is>
      </c>
    </row>
    <row r="218">
      <c r="A218" s="29" t="inlineStr">
        <is>
          <t>Court Interpreters</t>
        </is>
      </c>
      <c r="B218" s="29" t="inlineStr">
        <is>
          <t>Language demand</t>
        </is>
      </c>
      <c r="C218" s="29" t="inlineStr">
        <is>
          <t>Estimated annual bookings - Pashto (all variants)</t>
        </is>
      </c>
      <c r="D218" s="29" t="inlineStr">
        <is>
          <t>12000</t>
        </is>
      </c>
      <c r="E218" s="29" t="inlineStr">
        <is>
          <t>count (estimated)</t>
        </is>
      </c>
      <c r="F218" s="29" t="inlineStr">
        <is>
          <t>2024</t>
        </is>
      </c>
      <c r="G218" s="29" t="inlineStr">
        <is>
          <t>Derived from MoJ total volumes and Lords inquiry testimony</t>
        </is>
      </c>
      <c r="H218" s="29" t="inlineStr"/>
      <c r="I218" s="29" t="inlineStr">
        <is>
          <t>NOT direct Table L3 extraction; estimated from qualitative rankings</t>
        </is>
      </c>
      <c r="J218" s="29" t="inlineStr">
        <is>
          <t>LOW</t>
        </is>
      </c>
    </row>
    <row r="219">
      <c r="A219" s="29" t="inlineStr">
        <is>
          <t>Court Interpreters</t>
        </is>
      </c>
      <c r="B219" s="29" t="inlineStr">
        <is>
          <t>Language demand</t>
        </is>
      </c>
      <c r="C219" s="29" t="inlineStr">
        <is>
          <t>National demand rank - Pashto (all variants)</t>
        </is>
      </c>
      <c r="D219" s="29" t="inlineStr">
        <is>
          <t>5</t>
        </is>
      </c>
      <c r="E219" s="29" t="inlineStr">
        <is>
          <t>rank</t>
        </is>
      </c>
      <c r="F219" s="29" t="inlineStr">
        <is>
          <t>~2025</t>
        </is>
      </c>
      <c r="G219" s="29" t="inlineStr">
        <is>
          <t>Lords 'Lost in Translation' / TBW oral evidence</t>
        </is>
      </c>
      <c r="H219" s="29" t="inlineStr">
        <is>
          <t>publications.parliament.uk/pa/ld5901/ldselect/pubserv/87/87.pdf</t>
        </is>
      </c>
      <c r="I219" s="29" t="inlineStr"/>
      <c r="J219" s="29" t="inlineStr">
        <is>
          <t>MEDIUM</t>
        </is>
      </c>
    </row>
    <row r="220">
      <c r="A220" s="29" t="inlineStr">
        <is>
          <t>Court Interpreters</t>
        </is>
      </c>
      <c r="B220" s="29" t="inlineStr">
        <is>
          <t>Language demand</t>
        </is>
      </c>
      <c r="C220" s="29" t="inlineStr">
        <is>
          <t>Demand trend vs 2018 - Pashto (all variants)</t>
        </is>
      </c>
      <c r="D220" s="29" t="inlineStr">
        <is>
          <t>Rising - Afghan</t>
        </is>
      </c>
      <c r="E220" s="29" t="inlineStr">
        <is>
          <t>qualitative</t>
        </is>
      </c>
      <c r="F220" s="29" t="inlineStr">
        <is>
          <t>2025 vs 2018</t>
        </is>
      </c>
      <c r="G220" s="29" t="inlineStr">
        <is>
          <t>Lords inquiry / CIOL written evidence</t>
        </is>
      </c>
      <c r="H220" s="29" t="inlineStr"/>
      <c r="I220" s="29" t="inlineStr"/>
      <c r="J220" s="29" t="inlineStr">
        <is>
          <t>MEDIUM</t>
        </is>
      </c>
    </row>
    <row r="221">
      <c r="A221" s="29" t="inlineStr">
        <is>
          <t>Court Interpreters</t>
        </is>
      </c>
      <c r="B221" s="29" t="inlineStr">
        <is>
          <t>Language demand</t>
        </is>
      </c>
      <c r="C221" s="29" t="inlineStr">
        <is>
          <t>Estimated annual bookings - Dari (all variants)</t>
        </is>
      </c>
      <c r="D221" s="29" t="inlineStr">
        <is>
          <t>10000</t>
        </is>
      </c>
      <c r="E221" s="29" t="inlineStr">
        <is>
          <t>count (estimated)</t>
        </is>
      </c>
      <c r="F221" s="29" t="inlineStr">
        <is>
          <t>2024</t>
        </is>
      </c>
      <c r="G221" s="29" t="inlineStr">
        <is>
          <t>Derived from MoJ total volumes and Lords inquiry testimony</t>
        </is>
      </c>
      <c r="H221" s="29" t="inlineStr"/>
      <c r="I221" s="29" t="inlineStr">
        <is>
          <t>NOT direct Table L3 extraction; estimated from qualitative rankings</t>
        </is>
      </c>
      <c r="J221" s="29" t="inlineStr">
        <is>
          <t>LOW</t>
        </is>
      </c>
    </row>
    <row r="222">
      <c r="A222" s="29" t="inlineStr">
        <is>
          <t>Court Interpreters</t>
        </is>
      </c>
      <c r="B222" s="29" t="inlineStr">
        <is>
          <t>Language demand</t>
        </is>
      </c>
      <c r="C222" s="29" t="inlineStr">
        <is>
          <t>National demand rank - Dari (all variants)</t>
        </is>
      </c>
      <c r="D222" s="29" t="inlineStr">
        <is>
          <t>6</t>
        </is>
      </c>
      <c r="E222" s="29" t="inlineStr">
        <is>
          <t>rank</t>
        </is>
      </c>
      <c r="F222" s="29" t="inlineStr">
        <is>
          <t>~2025</t>
        </is>
      </c>
      <c r="G222" s="29" t="inlineStr">
        <is>
          <t>Lords 'Lost in Translation' / TBW oral evidence</t>
        </is>
      </c>
      <c r="H222" s="29" t="inlineStr">
        <is>
          <t>publications.parliament.uk/pa/ld5901/ldselect/pubserv/87/87.pdf</t>
        </is>
      </c>
      <c r="I222" s="29" t="inlineStr"/>
      <c r="J222" s="29" t="inlineStr">
        <is>
          <t>MEDIUM</t>
        </is>
      </c>
    </row>
    <row r="223">
      <c r="A223" s="29" t="inlineStr">
        <is>
          <t>Court Interpreters</t>
        </is>
      </c>
      <c r="B223" s="29" t="inlineStr">
        <is>
          <t>Language demand</t>
        </is>
      </c>
      <c r="C223" s="29" t="inlineStr">
        <is>
          <t>Demand trend vs 2018 - Dari (all variants)</t>
        </is>
      </c>
      <c r="D223" s="29" t="inlineStr">
        <is>
          <t>Rising - Afghan</t>
        </is>
      </c>
      <c r="E223" s="29" t="inlineStr">
        <is>
          <t>qualitative</t>
        </is>
      </c>
      <c r="F223" s="29" t="inlineStr">
        <is>
          <t>2025 vs 2018</t>
        </is>
      </c>
      <c r="G223" s="29" t="inlineStr">
        <is>
          <t>Lords inquiry / CIOL written evidence</t>
        </is>
      </c>
      <c r="H223" s="29" t="inlineStr"/>
      <c r="I223" s="29" t="inlineStr"/>
      <c r="J223" s="29" t="inlineStr">
        <is>
          <t>MEDIUM</t>
        </is>
      </c>
    </row>
    <row r="224">
      <c r="A224" s="29" t="inlineStr">
        <is>
          <t>Court Interpreters</t>
        </is>
      </c>
      <c r="B224" s="29" t="inlineStr">
        <is>
          <t>Language demand</t>
        </is>
      </c>
      <c r="C224" s="29" t="inlineStr">
        <is>
          <t>Estimated annual bookings - Farsi/Persian</t>
        </is>
      </c>
      <c r="D224" s="29" t="inlineStr">
        <is>
          <t>9000</t>
        </is>
      </c>
      <c r="E224" s="29" t="inlineStr">
        <is>
          <t>count (estimated)</t>
        </is>
      </c>
      <c r="F224" s="29" t="inlineStr">
        <is>
          <t>2024</t>
        </is>
      </c>
      <c r="G224" s="29" t="inlineStr">
        <is>
          <t>Derived from MoJ total volumes and Lords inquiry testimony</t>
        </is>
      </c>
      <c r="H224" s="29" t="inlineStr"/>
      <c r="I224" s="29" t="inlineStr">
        <is>
          <t>NOT direct Table L3 extraction; estimated from qualitative rankings</t>
        </is>
      </c>
      <c r="J224" s="29" t="inlineStr">
        <is>
          <t>LOW</t>
        </is>
      </c>
    </row>
    <row r="225">
      <c r="A225" s="29" t="inlineStr">
        <is>
          <t>Court Interpreters</t>
        </is>
      </c>
      <c r="B225" s="29" t="inlineStr">
        <is>
          <t>Language demand</t>
        </is>
      </c>
      <c r="C225" s="29" t="inlineStr">
        <is>
          <t>National demand rank - Farsi/Persian</t>
        </is>
      </c>
      <c r="D225" s="29" t="inlineStr">
        <is>
          <t>7</t>
        </is>
      </c>
      <c r="E225" s="29" t="inlineStr">
        <is>
          <t>rank</t>
        </is>
      </c>
      <c r="F225" s="29" t="inlineStr">
        <is>
          <t>~2025</t>
        </is>
      </c>
      <c r="G225" s="29" t="inlineStr">
        <is>
          <t>Lords 'Lost in Translation' / TBW oral evidence</t>
        </is>
      </c>
      <c r="H225" s="29" t="inlineStr">
        <is>
          <t>publications.parliament.uk/pa/ld5901/ldselect/pubserv/87/87.pdf</t>
        </is>
      </c>
      <c r="I225" s="29" t="inlineStr"/>
      <c r="J225" s="29" t="inlineStr">
        <is>
          <t>MEDIUM</t>
        </is>
      </c>
    </row>
    <row r="226">
      <c r="A226" s="29" t="inlineStr">
        <is>
          <t>Court Interpreters</t>
        </is>
      </c>
      <c r="B226" s="29" t="inlineStr">
        <is>
          <t>Language demand</t>
        </is>
      </c>
      <c r="C226" s="29" t="inlineStr">
        <is>
          <t>Demand trend vs 2018 - Farsi/Persian</t>
        </is>
      </c>
      <c r="D226" s="29" t="inlineStr">
        <is>
          <t>Rising - Iranian</t>
        </is>
      </c>
      <c r="E226" s="29" t="inlineStr">
        <is>
          <t>qualitative</t>
        </is>
      </c>
      <c r="F226" s="29" t="inlineStr">
        <is>
          <t>2025 vs 2018</t>
        </is>
      </c>
      <c r="G226" s="29" t="inlineStr">
        <is>
          <t>Lords inquiry / CIOL written evidence</t>
        </is>
      </c>
      <c r="H226" s="29" t="inlineStr"/>
      <c r="I226" s="29" t="inlineStr"/>
      <c r="J226" s="29" t="inlineStr">
        <is>
          <t>MEDIUM</t>
        </is>
      </c>
    </row>
    <row r="227">
      <c r="A227" s="29" t="inlineStr">
        <is>
          <t>Court Interpreters</t>
        </is>
      </c>
      <c r="B227" s="29" t="inlineStr">
        <is>
          <t>Language demand</t>
        </is>
      </c>
      <c r="C227" s="29" t="inlineStr">
        <is>
          <t>Estimated annual bookings - Somali</t>
        </is>
      </c>
      <c r="D227" s="29" t="inlineStr">
        <is>
          <t>8000</t>
        </is>
      </c>
      <c r="E227" s="29" t="inlineStr">
        <is>
          <t>count (estimated)</t>
        </is>
      </c>
      <c r="F227" s="29" t="inlineStr">
        <is>
          <t>2024</t>
        </is>
      </c>
      <c r="G227" s="29" t="inlineStr">
        <is>
          <t>Derived from MoJ total volumes and Lords inquiry testimony</t>
        </is>
      </c>
      <c r="H227" s="29" t="inlineStr"/>
      <c r="I227" s="29" t="inlineStr">
        <is>
          <t>NOT direct Table L3 extraction; estimated from qualitative rankings</t>
        </is>
      </c>
      <c r="J227" s="29" t="inlineStr">
        <is>
          <t>LOW</t>
        </is>
      </c>
    </row>
    <row r="228">
      <c r="A228" s="29" t="inlineStr">
        <is>
          <t>Court Interpreters</t>
        </is>
      </c>
      <c r="B228" s="29" t="inlineStr">
        <is>
          <t>Language demand</t>
        </is>
      </c>
      <c r="C228" s="29" t="inlineStr">
        <is>
          <t>National demand rank - Somali</t>
        </is>
      </c>
      <c r="D228" s="29" t="inlineStr">
        <is>
          <t>8</t>
        </is>
      </c>
      <c r="E228" s="29" t="inlineStr">
        <is>
          <t>rank</t>
        </is>
      </c>
      <c r="F228" s="29" t="inlineStr">
        <is>
          <t>~2025</t>
        </is>
      </c>
      <c r="G228" s="29" t="inlineStr">
        <is>
          <t>Lords 'Lost in Translation' / TBW oral evidence</t>
        </is>
      </c>
      <c r="H228" s="29" t="inlineStr">
        <is>
          <t>publications.parliament.uk/pa/ld5901/ldselect/pubserv/87/87.pdf</t>
        </is>
      </c>
      <c r="I228" s="29" t="inlineStr"/>
      <c r="J228" s="29" t="inlineStr">
        <is>
          <t>MEDIUM</t>
        </is>
      </c>
    </row>
    <row r="229">
      <c r="A229" s="29" t="inlineStr">
        <is>
          <t>Court Interpreters</t>
        </is>
      </c>
      <c r="B229" s="29" t="inlineStr">
        <is>
          <t>Language demand</t>
        </is>
      </c>
      <c r="C229" s="29" t="inlineStr">
        <is>
          <t>Demand trend vs 2018 - Somali</t>
        </is>
      </c>
      <c r="D229" s="29" t="inlineStr">
        <is>
          <t>Stable</t>
        </is>
      </c>
      <c r="E229" s="29" t="inlineStr">
        <is>
          <t>qualitative</t>
        </is>
      </c>
      <c r="F229" s="29" t="inlineStr">
        <is>
          <t>2025 vs 2018</t>
        </is>
      </c>
      <c r="G229" s="29" t="inlineStr">
        <is>
          <t>Lords inquiry / CIOL written evidence</t>
        </is>
      </c>
      <c r="H229" s="29" t="inlineStr"/>
      <c r="I229" s="29" t="inlineStr"/>
      <c r="J229" s="29" t="inlineStr">
        <is>
          <t>MEDIUM</t>
        </is>
      </c>
    </row>
    <row r="230">
      <c r="A230" s="29" t="inlineStr">
        <is>
          <t>Court Interpreters</t>
        </is>
      </c>
      <c r="B230" s="29" t="inlineStr">
        <is>
          <t>Language demand</t>
        </is>
      </c>
      <c r="C230" s="29" t="inlineStr">
        <is>
          <t>Estimated annual bookings - Sorani Kurdish</t>
        </is>
      </c>
      <c r="D230" s="29" t="inlineStr">
        <is>
          <t>7000</t>
        </is>
      </c>
      <c r="E230" s="29" t="inlineStr">
        <is>
          <t>count (estimated)</t>
        </is>
      </c>
      <c r="F230" s="29" t="inlineStr">
        <is>
          <t>2024</t>
        </is>
      </c>
      <c r="G230" s="29" t="inlineStr">
        <is>
          <t>Derived from MoJ total volumes and Lords inquiry testimony</t>
        </is>
      </c>
      <c r="H230" s="29" t="inlineStr"/>
      <c r="I230" s="29" t="inlineStr">
        <is>
          <t>NOT direct Table L3 extraction; estimated from qualitative rankings</t>
        </is>
      </c>
      <c r="J230" s="29" t="inlineStr">
        <is>
          <t>LOW</t>
        </is>
      </c>
    </row>
    <row r="231">
      <c r="A231" s="29" t="inlineStr">
        <is>
          <t>Court Interpreters</t>
        </is>
      </c>
      <c r="B231" s="29" t="inlineStr">
        <is>
          <t>Language demand</t>
        </is>
      </c>
      <c r="C231" s="29" t="inlineStr">
        <is>
          <t>National demand rank - Sorani Kurdish</t>
        </is>
      </c>
      <c r="D231" s="29" t="inlineStr">
        <is>
          <t>9</t>
        </is>
      </c>
      <c r="E231" s="29" t="inlineStr">
        <is>
          <t>rank</t>
        </is>
      </c>
      <c r="F231" s="29" t="inlineStr">
        <is>
          <t>~2025</t>
        </is>
      </c>
      <c r="G231" s="29" t="inlineStr">
        <is>
          <t>Lords 'Lost in Translation' / TBW oral evidence</t>
        </is>
      </c>
      <c r="H231" s="29" t="inlineStr">
        <is>
          <t>publications.parliament.uk/pa/ld5901/ldselect/pubserv/87/87.pdf</t>
        </is>
      </c>
      <c r="I231" s="29" t="inlineStr"/>
      <c r="J231" s="29" t="inlineStr">
        <is>
          <t>MEDIUM</t>
        </is>
      </c>
    </row>
    <row r="232">
      <c r="A232" s="29" t="inlineStr">
        <is>
          <t>Court Interpreters</t>
        </is>
      </c>
      <c r="B232" s="29" t="inlineStr">
        <is>
          <t>Language demand</t>
        </is>
      </c>
      <c r="C232" s="29" t="inlineStr">
        <is>
          <t>Demand trend vs 2018 - Sorani Kurdish</t>
        </is>
      </c>
      <c r="D232" s="29" t="inlineStr">
        <is>
          <t>Surging 2023-24</t>
        </is>
      </c>
      <c r="E232" s="29" t="inlineStr">
        <is>
          <t>qualitative</t>
        </is>
      </c>
      <c r="F232" s="29" t="inlineStr">
        <is>
          <t>2025 vs 2018</t>
        </is>
      </c>
      <c r="G232" s="29" t="inlineStr">
        <is>
          <t>Lords inquiry / CIOL written evidence</t>
        </is>
      </c>
      <c r="H232" s="29" t="inlineStr"/>
      <c r="I232" s="29" t="inlineStr"/>
      <c r="J232" s="29" t="inlineStr">
        <is>
          <t>MEDIUM</t>
        </is>
      </c>
    </row>
    <row r="233">
      <c r="A233" s="29" t="inlineStr">
        <is>
          <t>Court Interpreters</t>
        </is>
      </c>
      <c r="B233" s="29" t="inlineStr">
        <is>
          <t>Language demand</t>
        </is>
      </c>
      <c r="C233" s="29" t="inlineStr">
        <is>
          <t>Estimated annual bookings - Bulgarian</t>
        </is>
      </c>
      <c r="D233" s="29" t="inlineStr">
        <is>
          <t>6500</t>
        </is>
      </c>
      <c r="E233" s="29" t="inlineStr">
        <is>
          <t>count (estimated)</t>
        </is>
      </c>
      <c r="F233" s="29" t="inlineStr">
        <is>
          <t>2024</t>
        </is>
      </c>
      <c r="G233" s="29" t="inlineStr">
        <is>
          <t>Derived from MoJ total volumes and Lords inquiry testimony</t>
        </is>
      </c>
      <c r="H233" s="29" t="inlineStr"/>
      <c r="I233" s="29" t="inlineStr">
        <is>
          <t>NOT direct Table L3 extraction; estimated from qualitative rankings</t>
        </is>
      </c>
      <c r="J233" s="29" t="inlineStr">
        <is>
          <t>LOW</t>
        </is>
      </c>
    </row>
    <row r="234">
      <c r="A234" s="29" t="inlineStr">
        <is>
          <t>Court Interpreters</t>
        </is>
      </c>
      <c r="B234" s="29" t="inlineStr">
        <is>
          <t>Language demand</t>
        </is>
      </c>
      <c r="C234" s="29" t="inlineStr">
        <is>
          <t>National demand rank - Bulgarian</t>
        </is>
      </c>
      <c r="D234" s="29" t="inlineStr">
        <is>
          <t>10</t>
        </is>
      </c>
      <c r="E234" s="29" t="inlineStr">
        <is>
          <t>rank</t>
        </is>
      </c>
      <c r="F234" s="29" t="inlineStr">
        <is>
          <t>~2025</t>
        </is>
      </c>
      <c r="G234" s="29" t="inlineStr">
        <is>
          <t>Lords 'Lost in Translation' / TBW oral evidence</t>
        </is>
      </c>
      <c r="H234" s="29" t="inlineStr">
        <is>
          <t>publications.parliament.uk/pa/ld5901/ldselect/pubserv/87/87.pdf</t>
        </is>
      </c>
      <c r="I234" s="29" t="inlineStr"/>
      <c r="J234" s="29" t="inlineStr">
        <is>
          <t>MEDIUM</t>
        </is>
      </c>
    </row>
    <row r="235">
      <c r="A235" s="29" t="inlineStr">
        <is>
          <t>Court Interpreters</t>
        </is>
      </c>
      <c r="B235" s="29" t="inlineStr">
        <is>
          <t>Language demand</t>
        </is>
      </c>
      <c r="C235" s="29" t="inlineStr">
        <is>
          <t>Demand trend vs 2018 - Bulgarian</t>
        </is>
      </c>
      <c r="D235" s="29" t="inlineStr">
        <is>
          <t>Declining</t>
        </is>
      </c>
      <c r="E235" s="29" t="inlineStr">
        <is>
          <t>qualitative</t>
        </is>
      </c>
      <c r="F235" s="29" t="inlineStr">
        <is>
          <t>2025 vs 2018</t>
        </is>
      </c>
      <c r="G235" s="29" t="inlineStr">
        <is>
          <t>Lords inquiry / CIOL written evidence</t>
        </is>
      </c>
      <c r="H235" s="29" t="inlineStr"/>
      <c r="I235" s="29" t="inlineStr"/>
      <c r="J235" s="29" t="inlineStr">
        <is>
          <t>MEDIUM</t>
        </is>
      </c>
    </row>
    <row r="236">
      <c r="A236" s="29" t="inlineStr">
        <is>
          <t>Court Interpreters</t>
        </is>
      </c>
      <c r="B236" s="29" t="inlineStr">
        <is>
          <t>Language demand</t>
        </is>
      </c>
      <c r="C236" s="29" t="inlineStr">
        <is>
          <t>Estimated annual bookings - Urdu</t>
        </is>
      </c>
      <c r="D236" s="29" t="inlineStr">
        <is>
          <t>6000</t>
        </is>
      </c>
      <c r="E236" s="29" t="inlineStr">
        <is>
          <t>count (estimated)</t>
        </is>
      </c>
      <c r="F236" s="29" t="inlineStr">
        <is>
          <t>2024</t>
        </is>
      </c>
      <c r="G236" s="29" t="inlineStr">
        <is>
          <t>Derived from MoJ total volumes and Lords inquiry testimony</t>
        </is>
      </c>
      <c r="H236" s="29" t="inlineStr"/>
      <c r="I236" s="29" t="inlineStr">
        <is>
          <t>NOT direct Table L3 extraction; estimated from qualitative rankings</t>
        </is>
      </c>
      <c r="J236" s="29" t="inlineStr">
        <is>
          <t>LOW</t>
        </is>
      </c>
    </row>
    <row r="237">
      <c r="A237" s="29" t="inlineStr">
        <is>
          <t>Court Interpreters</t>
        </is>
      </c>
      <c r="B237" s="29" t="inlineStr">
        <is>
          <t>Language demand</t>
        </is>
      </c>
      <c r="C237" s="29" t="inlineStr">
        <is>
          <t>National demand rank - Urdu</t>
        </is>
      </c>
      <c r="D237" s="29" t="inlineStr">
        <is>
          <t>11</t>
        </is>
      </c>
      <c r="E237" s="29" t="inlineStr">
        <is>
          <t>rank</t>
        </is>
      </c>
      <c r="F237" s="29" t="inlineStr">
        <is>
          <t>~2025</t>
        </is>
      </c>
      <c r="G237" s="29" t="inlineStr">
        <is>
          <t>Lords 'Lost in Translation' / TBW oral evidence</t>
        </is>
      </c>
      <c r="H237" s="29" t="inlineStr">
        <is>
          <t>publications.parliament.uk/pa/ld5901/ldselect/pubserv/87/87.pdf</t>
        </is>
      </c>
      <c r="I237" s="29" t="inlineStr"/>
      <c r="J237" s="29" t="inlineStr">
        <is>
          <t>MEDIUM</t>
        </is>
      </c>
    </row>
    <row r="238">
      <c r="A238" s="29" t="inlineStr">
        <is>
          <t>Court Interpreters</t>
        </is>
      </c>
      <c r="B238" s="29" t="inlineStr">
        <is>
          <t>Language demand</t>
        </is>
      </c>
      <c r="C238" s="29" t="inlineStr">
        <is>
          <t>Demand trend vs 2018 - Urdu</t>
        </is>
      </c>
      <c r="D238" s="29" t="inlineStr">
        <is>
          <t>Stable</t>
        </is>
      </c>
      <c r="E238" s="29" t="inlineStr">
        <is>
          <t>qualitative</t>
        </is>
      </c>
      <c r="F238" s="29" t="inlineStr">
        <is>
          <t>2025 vs 2018</t>
        </is>
      </c>
      <c r="G238" s="29" t="inlineStr">
        <is>
          <t>Lords inquiry / CIOL written evidence</t>
        </is>
      </c>
      <c r="H238" s="29" t="inlineStr"/>
      <c r="I238" s="29" t="inlineStr"/>
      <c r="J238" s="29" t="inlineStr">
        <is>
          <t>MEDIUM</t>
        </is>
      </c>
    </row>
    <row r="239">
      <c r="A239" s="29" t="inlineStr">
        <is>
          <t>Court Interpreters</t>
        </is>
      </c>
      <c r="B239" s="29" t="inlineStr">
        <is>
          <t>Language demand</t>
        </is>
      </c>
      <c r="C239" s="29" t="inlineStr">
        <is>
          <t>Estimated annual bookings - Vietnamese</t>
        </is>
      </c>
      <c r="D239" s="29" t="inlineStr">
        <is>
          <t>5500</t>
        </is>
      </c>
      <c r="E239" s="29" t="inlineStr">
        <is>
          <t>count (estimated)</t>
        </is>
      </c>
      <c r="F239" s="29" t="inlineStr">
        <is>
          <t>2024</t>
        </is>
      </c>
      <c r="G239" s="29" t="inlineStr">
        <is>
          <t>Derived from MoJ total volumes and Lords inquiry testimony</t>
        </is>
      </c>
      <c r="H239" s="29" t="inlineStr"/>
      <c r="I239" s="29" t="inlineStr">
        <is>
          <t>NOT direct Table L3 extraction; estimated from qualitative rankings</t>
        </is>
      </c>
      <c r="J239" s="29" t="inlineStr">
        <is>
          <t>LOW</t>
        </is>
      </c>
    </row>
    <row r="240">
      <c r="A240" s="29" t="inlineStr">
        <is>
          <t>Court Interpreters</t>
        </is>
      </c>
      <c r="B240" s="29" t="inlineStr">
        <is>
          <t>Language demand</t>
        </is>
      </c>
      <c r="C240" s="29" t="inlineStr">
        <is>
          <t>National demand rank - Vietnamese</t>
        </is>
      </c>
      <c r="D240" s="29" t="inlineStr">
        <is>
          <t>12</t>
        </is>
      </c>
      <c r="E240" s="29" t="inlineStr">
        <is>
          <t>rank</t>
        </is>
      </c>
      <c r="F240" s="29" t="inlineStr">
        <is>
          <t>~2025</t>
        </is>
      </c>
      <c r="G240" s="29" t="inlineStr">
        <is>
          <t>Lords 'Lost in Translation' / TBW oral evidence</t>
        </is>
      </c>
      <c r="H240" s="29" t="inlineStr">
        <is>
          <t>publications.parliament.uk/pa/ld5901/ldselect/pubserv/87/87.pdf</t>
        </is>
      </c>
      <c r="I240" s="29" t="inlineStr"/>
      <c r="J240" s="29" t="inlineStr">
        <is>
          <t>MEDIUM</t>
        </is>
      </c>
    </row>
    <row r="241">
      <c r="A241" s="29" t="inlineStr">
        <is>
          <t>Court Interpreters</t>
        </is>
      </c>
      <c r="B241" s="29" t="inlineStr">
        <is>
          <t>Language demand</t>
        </is>
      </c>
      <c r="C241" s="29" t="inlineStr">
        <is>
          <t>Demand trend vs 2018 - Vietnamese</t>
        </is>
      </c>
      <c r="D241" s="29" t="inlineStr">
        <is>
          <t>Stable</t>
        </is>
      </c>
      <c r="E241" s="29" t="inlineStr">
        <is>
          <t>qualitative</t>
        </is>
      </c>
      <c r="F241" s="29" t="inlineStr">
        <is>
          <t>2025 vs 2018</t>
        </is>
      </c>
      <c r="G241" s="29" t="inlineStr">
        <is>
          <t>Lords inquiry / CIOL written evidence</t>
        </is>
      </c>
      <c r="H241" s="29" t="inlineStr"/>
      <c r="I241" s="29" t="inlineStr"/>
      <c r="J241" s="29" t="inlineStr">
        <is>
          <t>MEDIUM</t>
        </is>
      </c>
    </row>
    <row r="242">
      <c r="A242" s="29" t="inlineStr">
        <is>
          <t>Court Interpreters</t>
        </is>
      </c>
      <c r="B242" s="29" t="inlineStr">
        <is>
          <t>Language demand</t>
        </is>
      </c>
      <c r="C242" s="29" t="inlineStr">
        <is>
          <t>Estimated annual bookings - Tigrinya</t>
        </is>
      </c>
      <c r="D242" s="29" t="inlineStr">
        <is>
          <t>2800</t>
        </is>
      </c>
      <c r="E242" s="29" t="inlineStr">
        <is>
          <t>count (estimated)</t>
        </is>
      </c>
      <c r="F242" s="29" t="inlineStr">
        <is>
          <t>2024</t>
        </is>
      </c>
      <c r="G242" s="29" t="inlineStr">
        <is>
          <t>Derived from MoJ total volumes and Lords inquiry testimony</t>
        </is>
      </c>
      <c r="H242" s="29" t="inlineStr"/>
      <c r="I242" s="29" t="inlineStr">
        <is>
          <t>NOT direct Table L3 extraction; estimated from qualitative rankings</t>
        </is>
      </c>
      <c r="J242" s="29" t="inlineStr">
        <is>
          <t>LOW</t>
        </is>
      </c>
    </row>
    <row r="243">
      <c r="A243" s="29" t="inlineStr">
        <is>
          <t>Court Interpreters</t>
        </is>
      </c>
      <c r="B243" s="29" t="inlineStr">
        <is>
          <t>Language demand</t>
        </is>
      </c>
      <c r="C243" s="29" t="inlineStr">
        <is>
          <t>National demand rank - Tigrinya</t>
        </is>
      </c>
      <c r="D243" s="29" t="inlineStr">
        <is>
          <t>13</t>
        </is>
      </c>
      <c r="E243" s="29" t="inlineStr">
        <is>
          <t>rank</t>
        </is>
      </c>
      <c r="F243" s="29" t="inlineStr">
        <is>
          <t>~2025</t>
        </is>
      </c>
      <c r="G243" s="29" t="inlineStr">
        <is>
          <t>Lords 'Lost in Translation' / TBW oral evidence</t>
        </is>
      </c>
      <c r="H243" s="29" t="inlineStr">
        <is>
          <t>publications.parliament.uk/pa/ld5901/ldselect/pubserv/87/87.pdf</t>
        </is>
      </c>
      <c r="I243" s="29" t="inlineStr"/>
      <c r="J243" s="29" t="inlineStr">
        <is>
          <t>MEDIUM</t>
        </is>
      </c>
    </row>
    <row r="244">
      <c r="A244" s="29" t="inlineStr">
        <is>
          <t>Court Interpreters</t>
        </is>
      </c>
      <c r="B244" s="29" t="inlineStr">
        <is>
          <t>Language demand</t>
        </is>
      </c>
      <c r="C244" s="29" t="inlineStr">
        <is>
          <t>Demand trend vs 2018 - Tigrinya</t>
        </is>
      </c>
      <c r="D244" s="29" t="inlineStr">
        <is>
          <t>Rising - Eritrean</t>
        </is>
      </c>
      <c r="E244" s="29" t="inlineStr">
        <is>
          <t>qualitative</t>
        </is>
      </c>
      <c r="F244" s="29" t="inlineStr">
        <is>
          <t>2025 vs 2018</t>
        </is>
      </c>
      <c r="G244" s="29" t="inlineStr">
        <is>
          <t>Lords inquiry / CIOL written evidence</t>
        </is>
      </c>
      <c r="H244" s="29" t="inlineStr"/>
      <c r="I244" s="29" t="inlineStr"/>
      <c r="J244" s="29" t="inlineStr">
        <is>
          <t>MEDIUM</t>
        </is>
      </c>
    </row>
    <row r="245">
      <c r="A245" s="29" t="inlineStr">
        <is>
          <t>Court Interpreters</t>
        </is>
      </c>
      <c r="B245" s="29" t="inlineStr">
        <is>
          <t>Language demand</t>
        </is>
      </c>
      <c r="C245" s="29" t="inlineStr">
        <is>
          <t>Estimated annual bookings - Ukrainian</t>
        </is>
      </c>
      <c r="D245" s="29" t="inlineStr">
        <is>
          <t>1800</t>
        </is>
      </c>
      <c r="E245" s="29" t="inlineStr">
        <is>
          <t>count (estimated)</t>
        </is>
      </c>
      <c r="F245" s="29" t="inlineStr">
        <is>
          <t>2024</t>
        </is>
      </c>
      <c r="G245" s="29" t="inlineStr">
        <is>
          <t>Derived from MoJ total volumes and Lords inquiry testimony</t>
        </is>
      </c>
      <c r="H245" s="29" t="inlineStr"/>
      <c r="I245" s="29" t="inlineStr">
        <is>
          <t>NOT direct Table L3 extraction; estimated from qualitative rankings</t>
        </is>
      </c>
      <c r="J245" s="29" t="inlineStr">
        <is>
          <t>LOW</t>
        </is>
      </c>
    </row>
    <row r="246">
      <c r="A246" s="29" t="inlineStr">
        <is>
          <t>Court Interpreters</t>
        </is>
      </c>
      <c r="B246" s="29" t="inlineStr">
        <is>
          <t>Language demand</t>
        </is>
      </c>
      <c r="C246" s="29" t="inlineStr">
        <is>
          <t>National demand rank - Ukrainian</t>
        </is>
      </c>
      <c r="D246" s="29" t="inlineStr">
        <is>
          <t>20</t>
        </is>
      </c>
      <c r="E246" s="29" t="inlineStr">
        <is>
          <t>rank</t>
        </is>
      </c>
      <c r="F246" s="29" t="inlineStr">
        <is>
          <t>~2025</t>
        </is>
      </c>
      <c r="G246" s="29" t="inlineStr">
        <is>
          <t>Lords 'Lost in Translation' / TBW oral evidence</t>
        </is>
      </c>
      <c r="H246" s="29" t="inlineStr">
        <is>
          <t>publications.parliament.uk/pa/ld5901/ldselect/pubserv/87/87.pdf</t>
        </is>
      </c>
      <c r="I246" s="29" t="inlineStr"/>
      <c r="J246" s="29" t="inlineStr">
        <is>
          <t>MEDIUM</t>
        </is>
      </c>
    </row>
    <row r="247">
      <c r="A247" s="29" t="inlineStr">
        <is>
          <t>Court Interpreters</t>
        </is>
      </c>
      <c r="B247" s="29" t="inlineStr">
        <is>
          <t>Language demand</t>
        </is>
      </c>
      <c r="C247" s="29" t="inlineStr">
        <is>
          <t>Demand trend vs 2018 - Ukrainian</t>
        </is>
      </c>
      <c r="D247" s="29" t="inlineStr">
        <is>
          <t>New post-2022</t>
        </is>
      </c>
      <c r="E247" s="29" t="inlineStr">
        <is>
          <t>qualitative</t>
        </is>
      </c>
      <c r="F247" s="29" t="inlineStr">
        <is>
          <t>2025 vs 2018</t>
        </is>
      </c>
      <c r="G247" s="29" t="inlineStr">
        <is>
          <t>Lords inquiry / CIOL written evidence</t>
        </is>
      </c>
      <c r="H247" s="29" t="inlineStr"/>
      <c r="I247" s="29" t="inlineStr"/>
      <c r="J247" s="29" t="inlineStr">
        <is>
          <t>MEDIUM</t>
        </is>
      </c>
    </row>
    <row r="248">
      <c r="A248" s="29" t="inlineStr">
        <is>
          <t>NRM/Trafficking</t>
        </is>
      </c>
      <c r="B248" s="29" t="inlineStr">
        <is>
          <t>Overview</t>
        </is>
      </c>
      <c r="C248" s="29" t="inlineStr">
        <is>
          <t>Total NRM referrals 2024</t>
        </is>
      </c>
      <c r="D248" s="29" t="inlineStr">
        <is>
          <t>19125</t>
        </is>
      </c>
      <c r="E248" s="29" t="inlineStr">
        <is>
          <t>count</t>
        </is>
      </c>
      <c r="F248" s="29" t="inlineStr">
        <is>
          <t>Calendar year 2024</t>
        </is>
      </c>
      <c r="G248" s="29" t="inlineStr">
        <is>
          <t>Home Office NRM end-of-year 2024</t>
        </is>
      </c>
      <c r="H248" s="29" t="inlineStr">
        <is>
          <t>gov.uk/government/statistics/modern-slavery-nrm-and-dtn-statistics-end-of-year-summary-2024</t>
        </is>
      </c>
      <c r="I248" s="29" t="inlineStr"/>
      <c r="J248" s="29" t="inlineStr">
        <is>
          <t>HIGH</t>
        </is>
      </c>
    </row>
    <row r="249">
      <c r="A249" s="29" t="inlineStr">
        <is>
          <t>NRM/Trafficking</t>
        </is>
      </c>
      <c r="B249" s="29" t="inlineStr">
        <is>
          <t>Overview</t>
        </is>
      </c>
      <c r="C249" s="29" t="inlineStr">
        <is>
          <t>NRM referrals - non-UK nationals %</t>
        </is>
      </c>
      <c r="D249" s="29" t="inlineStr">
        <is>
          <t>74</t>
        </is>
      </c>
      <c r="E249" s="29" t="inlineStr">
        <is>
          <t>percent</t>
        </is>
      </c>
      <c r="F249" s="29" t="inlineStr">
        <is>
          <t>2024</t>
        </is>
      </c>
      <c r="G249" s="29" t="inlineStr">
        <is>
          <t>Home Office NRM 2024</t>
        </is>
      </c>
      <c r="H249" s="29" t="inlineStr">
        <is>
          <t>gov.uk</t>
        </is>
      </c>
      <c r="I249" s="29" t="inlineStr"/>
      <c r="J249" s="29" t="inlineStr">
        <is>
          <t>HIGH</t>
        </is>
      </c>
    </row>
    <row r="250">
      <c r="A250" s="29" t="inlineStr">
        <is>
          <t>NRM/Trafficking</t>
        </is>
      </c>
      <c r="B250" s="29" t="inlineStr">
        <is>
          <t>Overview</t>
        </is>
      </c>
      <c r="C250" s="29" t="inlineStr">
        <is>
          <t>NRM referrals - children %</t>
        </is>
      </c>
      <c r="D250" s="29" t="inlineStr">
        <is>
          <t>31</t>
        </is>
      </c>
      <c r="E250" s="29" t="inlineStr">
        <is>
          <t>percent</t>
        </is>
      </c>
      <c r="F250" s="29" t="inlineStr">
        <is>
          <t>2024</t>
        </is>
      </c>
      <c r="G250" s="29" t="inlineStr">
        <is>
          <t>Home Office NRM 2024</t>
        </is>
      </c>
      <c r="H250" s="29" t="inlineStr">
        <is>
          <t>gov.uk</t>
        </is>
      </c>
      <c r="I250" s="29" t="inlineStr">
        <is>
          <t>~5929 children</t>
        </is>
      </c>
      <c r="J250" s="29" t="inlineStr">
        <is>
          <t>HIGH</t>
        </is>
      </c>
    </row>
    <row r="251">
      <c r="A251" s="29" t="inlineStr">
        <is>
          <t>NRM/Trafficking</t>
        </is>
      </c>
      <c r="B251" s="29" t="inlineStr">
        <is>
          <t>Overview</t>
        </is>
      </c>
      <c r="C251" s="29" t="inlineStr">
        <is>
          <t>NRM referrals - children count (approx)</t>
        </is>
      </c>
      <c r="D251" s="29" t="inlineStr">
        <is>
          <t>5929</t>
        </is>
      </c>
      <c r="E251" s="29" t="inlineStr">
        <is>
          <t>count (estimated)</t>
        </is>
      </c>
      <c r="F251" s="29" t="inlineStr">
        <is>
          <t>2024</t>
        </is>
      </c>
      <c r="G251" s="29" t="inlineStr">
        <is>
          <t>Home Office NRM 2024</t>
        </is>
      </c>
      <c r="H251" s="29" t="inlineStr">
        <is>
          <t>gov.uk</t>
        </is>
      </c>
      <c r="I251" s="29" t="inlineStr">
        <is>
          <t>31% of 19125</t>
        </is>
      </c>
      <c r="J251" s="29" t="inlineStr">
        <is>
          <t>HIGH</t>
        </is>
      </c>
    </row>
    <row r="252">
      <c r="A252" s="29" t="inlineStr">
        <is>
          <t>NRM/Trafficking</t>
        </is>
      </c>
      <c r="B252" s="29" t="inlineStr">
        <is>
          <t>Exploitation types</t>
        </is>
      </c>
      <c r="C252" s="29" t="inlineStr">
        <is>
          <t>Children - criminal exploitation %</t>
        </is>
      </c>
      <c r="D252" s="29" t="inlineStr">
        <is>
          <t>48</t>
        </is>
      </c>
      <c r="E252" s="29" t="inlineStr">
        <is>
          <t>percent</t>
        </is>
      </c>
      <c r="F252" s="29" t="inlineStr">
        <is>
          <t>2024</t>
        </is>
      </c>
      <c r="G252" s="29" t="inlineStr">
        <is>
          <t>Home Office NRM 2024</t>
        </is>
      </c>
      <c r="H252" s="29" t="inlineStr">
        <is>
          <t>gov.uk</t>
        </is>
      </c>
      <c r="I252" s="29" t="inlineStr">
        <is>
          <t>County lines dominant</t>
        </is>
      </c>
      <c r="J252" s="29" t="inlineStr">
        <is>
          <t>HIGH</t>
        </is>
      </c>
    </row>
    <row r="253">
      <c r="A253" s="29" t="inlineStr">
        <is>
          <t>NRM/Trafficking</t>
        </is>
      </c>
      <c r="B253" s="29" t="inlineStr">
        <is>
          <t>Exploitation types</t>
        </is>
      </c>
      <c r="C253" s="29" t="inlineStr">
        <is>
          <t>Children - labour exploitation %</t>
        </is>
      </c>
      <c r="D253" s="29" t="inlineStr">
        <is>
          <t>21</t>
        </is>
      </c>
      <c r="E253" s="29" t="inlineStr">
        <is>
          <t>percent</t>
        </is>
      </c>
      <c r="F253" s="29" t="inlineStr">
        <is>
          <t>2024</t>
        </is>
      </c>
      <c r="G253" s="29" t="inlineStr">
        <is>
          <t>Home Office NRM 2024</t>
        </is>
      </c>
      <c r="H253" s="29" t="inlineStr">
        <is>
          <t>gov.uk</t>
        </is>
      </c>
      <c r="I253" s="29" t="inlineStr"/>
      <c r="J253" s="29" t="inlineStr">
        <is>
          <t>HIGH</t>
        </is>
      </c>
    </row>
    <row r="254">
      <c r="A254" s="29" t="inlineStr">
        <is>
          <t>NRM/Trafficking</t>
        </is>
      </c>
      <c r="B254" s="29" t="inlineStr">
        <is>
          <t>Exploitation types</t>
        </is>
      </c>
      <c r="C254" s="29" t="inlineStr">
        <is>
          <t>Adult females - sexual exploitation %</t>
        </is>
      </c>
      <c r="D254" s="29" t="inlineStr">
        <is>
          <t>31</t>
        </is>
      </c>
      <c r="E254" s="29" t="inlineStr">
        <is>
          <t>percent</t>
        </is>
      </c>
      <c r="F254" s="29" t="inlineStr">
        <is>
          <t>2024</t>
        </is>
      </c>
      <c r="G254" s="29" t="inlineStr">
        <is>
          <t>Home Office NRM 2024</t>
        </is>
      </c>
      <c r="H254" s="29" t="inlineStr">
        <is>
          <t>gov.uk</t>
        </is>
      </c>
      <c r="I254" s="29" t="inlineStr">
        <is>
          <t>Most common for adult females</t>
        </is>
      </c>
      <c r="J254" s="29" t="inlineStr">
        <is>
          <t>HIGH</t>
        </is>
      </c>
    </row>
    <row r="255">
      <c r="A255" s="29" t="inlineStr">
        <is>
          <t>NRM/Trafficking</t>
        </is>
      </c>
      <c r="B255" s="29" t="inlineStr">
        <is>
          <t>Exploitation types</t>
        </is>
      </c>
      <c r="C255" s="29" t="inlineStr">
        <is>
          <t>Adult males - labour exploitation %</t>
        </is>
      </c>
      <c r="D255" s="29" t="inlineStr">
        <is>
          <t>58</t>
        </is>
      </c>
      <c r="E255" s="29" t="inlineStr">
        <is>
          <t>percent</t>
        </is>
      </c>
      <c r="F255" s="29" t="inlineStr">
        <is>
          <t>2024</t>
        </is>
      </c>
      <c r="G255" s="29" t="inlineStr">
        <is>
          <t>Home Office NRM 2024</t>
        </is>
      </c>
      <c r="H255" s="29" t="inlineStr">
        <is>
          <t>gov.uk</t>
        </is>
      </c>
      <c r="I255" s="29" t="inlineStr">
        <is>
          <t>Most common for adult males</t>
        </is>
      </c>
      <c r="J255" s="29" t="inlineStr">
        <is>
          <t>HIGH</t>
        </is>
      </c>
    </row>
    <row r="256">
      <c r="A256" s="29" t="inlineStr">
        <is>
          <t>NRM/Trafficking</t>
        </is>
      </c>
      <c r="B256" s="29" t="inlineStr">
        <is>
          <t>Nationality breakdown</t>
        </is>
      </c>
      <c r="C256" s="29" t="inlineStr">
        <is>
          <t>NRM referrals - UK nationals approx %</t>
        </is>
      </c>
      <c r="D256" s="29" t="inlineStr">
        <is>
          <t>26</t>
        </is>
      </c>
      <c r="E256" s="29" t="inlineStr">
        <is>
          <t>percent (estimated)</t>
        </is>
      </c>
      <c r="F256" s="29" t="inlineStr">
        <is>
          <t>2024</t>
        </is>
      </c>
      <c r="G256" s="29" t="inlineStr">
        <is>
          <t>Home Office NRM 2024</t>
        </is>
      </c>
      <c r="H256" s="29" t="inlineStr">
        <is>
          <t>gov.uk</t>
        </is>
      </c>
      <c r="I256" s="29" t="inlineStr">
        <is>
          <t>Approximate from published data</t>
        </is>
      </c>
      <c r="J256" s="29" t="inlineStr">
        <is>
          <t>MEDIUM</t>
        </is>
      </c>
    </row>
    <row r="257">
      <c r="A257" s="29" t="inlineStr">
        <is>
          <t>NRM/Trafficking</t>
        </is>
      </c>
      <c r="B257" s="29" t="inlineStr">
        <is>
          <t>Nationality breakdown</t>
        </is>
      </c>
      <c r="C257" s="29" t="inlineStr">
        <is>
          <t>NRM referrals - Albanian approx %</t>
        </is>
      </c>
      <c r="D257" s="29" t="inlineStr">
        <is>
          <t>15</t>
        </is>
      </c>
      <c r="E257" s="29" t="inlineStr">
        <is>
          <t>percent (estimated)</t>
        </is>
      </c>
      <c r="F257" s="29" t="inlineStr">
        <is>
          <t>2024</t>
        </is>
      </c>
      <c r="G257" s="29" t="inlineStr">
        <is>
          <t>Home Office NRM 2024</t>
        </is>
      </c>
      <c r="H257" s="29" t="inlineStr">
        <is>
          <t>gov.uk</t>
        </is>
      </c>
      <c r="I257" s="29" t="inlineStr">
        <is>
          <t>Approximate from published data</t>
        </is>
      </c>
      <c r="J257" s="29" t="inlineStr">
        <is>
          <t>MEDIUM</t>
        </is>
      </c>
    </row>
    <row r="258">
      <c r="A258" s="29" t="inlineStr">
        <is>
          <t>NRM/Trafficking</t>
        </is>
      </c>
      <c r="B258" s="29" t="inlineStr">
        <is>
          <t>Nationality breakdown</t>
        </is>
      </c>
      <c r="C258" s="29" t="inlineStr">
        <is>
          <t>NRM referrals - Vietnamese approx %</t>
        </is>
      </c>
      <c r="D258" s="29" t="inlineStr">
        <is>
          <t>9</t>
        </is>
      </c>
      <c r="E258" s="29" t="inlineStr">
        <is>
          <t>percent (estimated)</t>
        </is>
      </c>
      <c r="F258" s="29" t="inlineStr">
        <is>
          <t>2024</t>
        </is>
      </c>
      <c r="G258" s="29" t="inlineStr">
        <is>
          <t>Home Office NRM 2024</t>
        </is>
      </c>
      <c r="H258" s="29" t="inlineStr">
        <is>
          <t>gov.uk</t>
        </is>
      </c>
      <c r="I258" s="29" t="inlineStr">
        <is>
          <t>Approximate from published data</t>
        </is>
      </c>
      <c r="J258" s="29" t="inlineStr">
        <is>
          <t>MEDIUM</t>
        </is>
      </c>
    </row>
    <row r="259">
      <c r="A259" s="29" t="inlineStr">
        <is>
          <t>NRM/Trafficking</t>
        </is>
      </c>
      <c r="B259" s="29" t="inlineStr">
        <is>
          <t>Nationality breakdown</t>
        </is>
      </c>
      <c r="C259" s="29" t="inlineStr">
        <is>
          <t>NRM referrals - Eritrean approx %</t>
        </is>
      </c>
      <c r="D259" s="29" t="inlineStr">
        <is>
          <t>6</t>
        </is>
      </c>
      <c r="E259" s="29" t="inlineStr">
        <is>
          <t>percent (estimated)</t>
        </is>
      </c>
      <c r="F259" s="29" t="inlineStr">
        <is>
          <t>2024</t>
        </is>
      </c>
      <c r="G259" s="29" t="inlineStr">
        <is>
          <t>Home Office NRM 2024</t>
        </is>
      </c>
      <c r="H259" s="29" t="inlineStr">
        <is>
          <t>gov.uk</t>
        </is>
      </c>
      <c r="I259" s="29" t="inlineStr">
        <is>
          <t>Approximate from published data</t>
        </is>
      </c>
      <c r="J259" s="29" t="inlineStr">
        <is>
          <t>MEDIUM</t>
        </is>
      </c>
    </row>
    <row r="260">
      <c r="A260" s="29" t="inlineStr">
        <is>
          <t>NRM/Trafficking</t>
        </is>
      </c>
      <c r="B260" s="29" t="inlineStr">
        <is>
          <t>Nationality breakdown</t>
        </is>
      </c>
      <c r="C260" s="29" t="inlineStr">
        <is>
          <t>NRM referrals - Romanian approx %</t>
        </is>
      </c>
      <c r="D260" s="29" t="inlineStr">
        <is>
          <t>5</t>
        </is>
      </c>
      <c r="E260" s="29" t="inlineStr">
        <is>
          <t>percent (estimated)</t>
        </is>
      </c>
      <c r="F260" s="29" t="inlineStr">
        <is>
          <t>2024</t>
        </is>
      </c>
      <c r="G260" s="29" t="inlineStr">
        <is>
          <t>Home Office NRM 2024</t>
        </is>
      </c>
      <c r="H260" s="29" t="inlineStr">
        <is>
          <t>gov.uk</t>
        </is>
      </c>
      <c r="I260" s="29" t="inlineStr">
        <is>
          <t>Approximate from published data</t>
        </is>
      </c>
      <c r="J260" s="29" t="inlineStr">
        <is>
          <t>MEDIUM</t>
        </is>
      </c>
    </row>
    <row r="261">
      <c r="A261" s="29" t="inlineStr">
        <is>
          <t>NRM/Trafficking</t>
        </is>
      </c>
      <c r="B261" s="29" t="inlineStr">
        <is>
          <t>Nationality breakdown</t>
        </is>
      </c>
      <c r="C261" s="29" t="inlineStr">
        <is>
          <t>NRM referrals - Nigerian approx %</t>
        </is>
      </c>
      <c r="D261" s="29" t="inlineStr">
        <is>
          <t>4</t>
        </is>
      </c>
      <c r="E261" s="29" t="inlineStr">
        <is>
          <t>percent (estimated)</t>
        </is>
      </c>
      <c r="F261" s="29" t="inlineStr">
        <is>
          <t>2024</t>
        </is>
      </c>
      <c r="G261" s="29" t="inlineStr">
        <is>
          <t>Home Office NRM 2024</t>
        </is>
      </c>
      <c r="H261" s="29" t="inlineStr">
        <is>
          <t>gov.uk</t>
        </is>
      </c>
      <c r="I261" s="29" t="inlineStr">
        <is>
          <t>Approximate from published data</t>
        </is>
      </c>
      <c r="J261" s="29" t="inlineStr">
        <is>
          <t>MEDIUM</t>
        </is>
      </c>
    </row>
    <row r="262">
      <c r="A262" s="29" t="inlineStr">
        <is>
          <t>Children/Welfare</t>
        </is>
      </c>
      <c r="B262" s="29" t="inlineStr">
        <is>
          <t>CLA</t>
        </is>
      </c>
      <c r="C262" s="29" t="inlineStr">
        <is>
          <t>Children Looked After England Mar 2024</t>
        </is>
      </c>
      <c r="D262" s="29" t="inlineStr">
        <is>
          <t>83840</t>
        </is>
      </c>
      <c r="E262" s="29" t="inlineStr">
        <is>
          <t>count</t>
        </is>
      </c>
      <c r="F262" s="29" t="inlineStr">
        <is>
          <t>31 Mar 2024</t>
        </is>
      </c>
      <c r="G262" s="29" t="inlineStr">
        <is>
          <t>DfE CLA annual stats 2024</t>
        </is>
      </c>
      <c r="H262" s="29" t="inlineStr">
        <is>
          <t>explore-education-statistics.service.gov.uk</t>
        </is>
      </c>
      <c r="I262" s="29" t="inlineStr">
        <is>
          <t>Record; increasing every year since 2008</t>
        </is>
      </c>
      <c r="J262" s="29" t="inlineStr">
        <is>
          <t>HIGH</t>
        </is>
      </c>
    </row>
    <row r="263">
      <c r="A263" s="29" t="inlineStr">
        <is>
          <t>Children/Welfare</t>
        </is>
      </c>
      <c r="B263" s="29" t="inlineStr">
        <is>
          <t>UASC</t>
        </is>
      </c>
      <c r="C263" s="29" t="inlineStr">
        <is>
          <t>UASC in England Mar 2024</t>
        </is>
      </c>
      <c r="D263" s="29" t="inlineStr">
        <is>
          <t>7380</t>
        </is>
      </c>
      <c r="E263" s="29" t="inlineStr">
        <is>
          <t>count</t>
        </is>
      </c>
      <c r="F263" s="29" t="inlineStr">
        <is>
          <t>31 Mar 2024</t>
        </is>
      </c>
      <c r="G263" s="29" t="inlineStr">
        <is>
          <t>DfE CLA 2024</t>
        </is>
      </c>
      <c r="H263" s="29" t="inlineStr">
        <is>
          <t>explore-education-statistics.service.gov.uk</t>
        </is>
      </c>
      <c r="I263" s="29" t="inlineStr">
        <is>
          <t>9% of all CLA</t>
        </is>
      </c>
      <c r="J263" s="29" t="inlineStr">
        <is>
          <t>HIGH</t>
        </is>
      </c>
    </row>
    <row r="264">
      <c r="A264" s="29" t="inlineStr">
        <is>
          <t>Children/Welfare</t>
        </is>
      </c>
      <c r="B264" s="29" t="inlineStr">
        <is>
          <t>UASC</t>
        </is>
      </c>
      <c r="C264" s="29" t="inlineStr">
        <is>
          <t>UASC as % of all CLA</t>
        </is>
      </c>
      <c r="D264" s="29" t="inlineStr">
        <is>
          <t>9</t>
        </is>
      </c>
      <c r="E264" s="29" t="inlineStr">
        <is>
          <t>percent</t>
        </is>
      </c>
      <c r="F264" s="29" t="inlineStr">
        <is>
          <t>31 Mar 2024</t>
        </is>
      </c>
      <c r="G264" s="29" t="inlineStr">
        <is>
          <t>DfE CLA 2024</t>
        </is>
      </c>
      <c r="H264" s="29" t="inlineStr">
        <is>
          <t>explore-education-statistics.service.gov.uk</t>
        </is>
      </c>
      <c r="I264" s="29" t="inlineStr">
        <is>
          <t>Up from 6% in 2020</t>
        </is>
      </c>
      <c r="J264" s="29" t="inlineStr">
        <is>
          <t>HIGH</t>
        </is>
      </c>
    </row>
    <row r="265">
      <c r="A265" s="29" t="inlineStr">
        <is>
          <t>Children/Welfare</t>
        </is>
      </c>
      <c r="B265" s="29" t="inlineStr">
        <is>
          <t>UASC</t>
        </is>
      </c>
      <c r="C265" s="29" t="inlineStr">
        <is>
          <t>UASC - % male</t>
        </is>
      </c>
      <c r="D265" s="29" t="inlineStr">
        <is>
          <t>96</t>
        </is>
      </c>
      <c r="E265" s="29" t="inlineStr">
        <is>
          <t>percent</t>
        </is>
      </c>
      <c r="F265" s="29" t="inlineStr">
        <is>
          <t>31 Mar 2024</t>
        </is>
      </c>
      <c r="G265" s="29" t="inlineStr">
        <is>
          <t>DfE CLA 2024</t>
        </is>
      </c>
      <c r="H265" s="29" t="inlineStr">
        <is>
          <t>explore-education-statistics.service.gov.uk</t>
        </is>
      </c>
      <c r="I265" s="29" t="inlineStr">
        <is>
          <t>Up from 90% in 2020</t>
        </is>
      </c>
      <c r="J265" s="29" t="inlineStr">
        <is>
          <t>HIGH</t>
        </is>
      </c>
    </row>
    <row r="266">
      <c r="A266" s="29" t="inlineStr">
        <is>
          <t>Children/Welfare</t>
        </is>
      </c>
      <c r="B266" s="29" t="inlineStr">
        <is>
          <t>UASC</t>
        </is>
      </c>
      <c r="C266" s="29" t="inlineStr">
        <is>
          <t>UASC - % aged under 16</t>
        </is>
      </c>
      <c r="D266" s="29" t="inlineStr">
        <is>
          <t>11</t>
        </is>
      </c>
      <c r="E266" s="29" t="inlineStr">
        <is>
          <t>percent</t>
        </is>
      </c>
      <c r="F266" s="29" t="inlineStr">
        <is>
          <t>31 Mar 2024</t>
        </is>
      </c>
      <c r="G266" s="29" t="inlineStr">
        <is>
          <t>DfE CLA 2024</t>
        </is>
      </c>
      <c r="H266" s="29" t="inlineStr">
        <is>
          <t>explore-education-statistics.service.gov.uk</t>
        </is>
      </c>
      <c r="I266" s="29" t="inlineStr">
        <is>
          <t>Most are 16-17</t>
        </is>
      </c>
      <c r="J266" s="29" t="inlineStr">
        <is>
          <t>HIGH</t>
        </is>
      </c>
    </row>
    <row r="267">
      <c r="A267" s="29" t="inlineStr">
        <is>
          <t>Children/Welfare</t>
        </is>
      </c>
      <c r="B267" s="29" t="inlineStr">
        <is>
          <t>UASC</t>
        </is>
      </c>
      <c r="C267" s="29" t="inlineStr">
        <is>
          <t>UASC primary need - absent parenting %</t>
        </is>
      </c>
      <c r="D267" s="29" t="inlineStr">
        <is>
          <t>88</t>
        </is>
      </c>
      <c r="E267" s="29" t="inlineStr">
        <is>
          <t>percent</t>
        </is>
      </c>
      <c r="F267" s="29" t="inlineStr">
        <is>
          <t>31 Mar 2024</t>
        </is>
      </c>
      <c r="G267" s="29" t="inlineStr">
        <is>
          <t>DfE CLA 2024</t>
        </is>
      </c>
      <c r="H267" s="29" t="inlineStr">
        <is>
          <t>explore-education-statistics.service.gov.uk</t>
        </is>
      </c>
      <c r="I267" s="29" t="inlineStr">
        <is>
          <t>vs 3% for non-UASC CLA</t>
        </is>
      </c>
      <c r="J267" s="29" t="inlineStr">
        <is>
          <t>HIGH</t>
        </is>
      </c>
    </row>
    <row r="268">
      <c r="A268" s="29" t="inlineStr">
        <is>
          <t>Children/Welfare</t>
        </is>
      </c>
      <c r="B268" s="29" t="inlineStr">
        <is>
          <t>UASC</t>
        </is>
      </c>
      <c r="C268" s="29" t="inlineStr">
        <is>
          <t>UASC primary need - abuse or neglect %</t>
        </is>
      </c>
      <c r="D268" s="29" t="inlineStr">
        <is>
          <t>7</t>
        </is>
      </c>
      <c r="E268" s="29" t="inlineStr">
        <is>
          <t>percent</t>
        </is>
      </c>
      <c r="F268" s="29" t="inlineStr">
        <is>
          <t>31 Mar 2024</t>
        </is>
      </c>
      <c r="G268" s="29" t="inlineStr">
        <is>
          <t>DfE CLA 2024</t>
        </is>
      </c>
      <c r="H268" s="29" t="inlineStr">
        <is>
          <t>explore-education-statistics.service.gov.uk</t>
        </is>
      </c>
      <c r="I268" s="29" t="inlineStr"/>
      <c r="J268" s="29" t="inlineStr">
        <is>
          <t>HIGH</t>
        </is>
      </c>
    </row>
    <row r="269">
      <c r="A269" s="29" t="inlineStr">
        <is>
          <t>Children/Welfare</t>
        </is>
      </c>
      <c r="B269" s="29" t="inlineStr">
        <is>
          <t>NRPF</t>
        </is>
      </c>
      <c r="C269" s="29" t="inlineStr">
        <is>
          <t>Council spend on NRPF households - 85 councils</t>
        </is>
      </c>
      <c r="D269" s="29" t="inlineStr">
        <is>
          <t>82000000</t>
        </is>
      </c>
      <c r="E269" s="29" t="inlineStr">
        <is>
          <t>GBP</t>
        </is>
      </c>
      <c r="F269" s="29" t="inlineStr">
        <is>
          <t>2023/24</t>
        </is>
      </c>
      <c r="G269" s="29" t="inlineStr">
        <is>
          <t>NRPF Network annual report 2024</t>
        </is>
      </c>
      <c r="H269" s="29" t="inlineStr">
        <is>
          <t>nrpfnetwork.org.uk</t>
        </is>
      </c>
      <c r="I269" s="29" t="inlineStr">
        <is>
          <t>£82m</t>
        </is>
      </c>
      <c r="J269" s="29" t="inlineStr">
        <is>
          <t>HIGH</t>
        </is>
      </c>
    </row>
    <row r="270">
      <c r="A270" s="29" t="inlineStr">
        <is>
          <t>Children/Welfare</t>
        </is>
      </c>
      <c r="B270" s="29" t="inlineStr">
        <is>
          <t>NRPF</t>
        </is>
      </c>
      <c r="C270" s="29" t="inlineStr">
        <is>
          <t>Number of councils in NRPF Connect database</t>
        </is>
      </c>
      <c r="D270" s="29" t="inlineStr">
        <is>
          <t>85</t>
        </is>
      </c>
      <c r="E270" s="29" t="inlineStr">
        <is>
          <t>count</t>
        </is>
      </c>
      <c r="F270" s="29" t="inlineStr">
        <is>
          <t>2024</t>
        </is>
      </c>
      <c r="G270" s="29" t="inlineStr">
        <is>
          <t>NRPF Network 2024</t>
        </is>
      </c>
      <c r="H270" s="29" t="inlineStr">
        <is>
          <t>nrpfnetwork.org.uk</t>
        </is>
      </c>
      <c r="I270" s="29" t="inlineStr"/>
      <c r="J270" s="29" t="inlineStr">
        <is>
          <t>HIGH</t>
        </is>
      </c>
    </row>
    <row r="271">
      <c r="A271" s="29" t="inlineStr">
        <is>
          <t>Children/Welfare</t>
        </is>
      </c>
      <c r="B271" s="29" t="inlineStr">
        <is>
          <t>NRPF</t>
        </is>
      </c>
      <c r="C271" s="29" t="inlineStr">
        <is>
          <t>NRPF households supported (72 councils 2021/22)</t>
        </is>
      </c>
      <c r="D271" s="29" t="inlineStr">
        <is>
          <t>3423</t>
        </is>
      </c>
      <c r="E271" s="29" t="inlineStr">
        <is>
          <t>count</t>
        </is>
      </c>
      <c r="F271" s="29" t="inlineStr">
        <is>
          <t>2021/22</t>
        </is>
      </c>
      <c r="G271" s="29" t="inlineStr">
        <is>
          <t>NRPF Network 2021/22</t>
        </is>
      </c>
      <c r="H271" s="29" t="inlineStr">
        <is>
          <t>nrpfnetwork.org.uk</t>
        </is>
      </c>
      <c r="I271" s="29" t="inlineStr"/>
      <c r="J271" s="29" t="inlineStr">
        <is>
          <t>HIGH</t>
        </is>
      </c>
    </row>
    <row r="272">
      <c r="A272" s="29" t="inlineStr">
        <is>
          <t>Children/Welfare</t>
        </is>
      </c>
      <c r="B272" s="29" t="inlineStr">
        <is>
          <t>NRPF</t>
        </is>
      </c>
      <c r="C272" s="29" t="inlineStr">
        <is>
          <t>Top nationality for NRPF change-of-conditions applications</t>
        </is>
      </c>
      <c r="D272" s="29" t="inlineStr">
        <is>
          <t>Nigerian (690)</t>
        </is>
      </c>
      <c r="E272" s="29" t="inlineStr">
        <is>
          <t>nationality (count)</t>
        </is>
      </c>
      <c r="F272" s="29" t="inlineStr">
        <is>
          <t>2024</t>
        </is>
      </c>
      <c r="G272" s="29" t="inlineStr">
        <is>
          <t>Home Office / HoC Library</t>
        </is>
      </c>
      <c r="H272" s="29" t="inlineStr"/>
      <c r="I272" s="29" t="inlineStr">
        <is>
          <t>Then Pakistani (394) Ghanaian (346)</t>
        </is>
      </c>
      <c r="J272" s="29" t="inlineStr">
        <is>
          <t>HIGH</t>
        </is>
      </c>
    </row>
    <row r="273">
      <c r="A273" s="29" t="inlineStr">
        <is>
          <t>Children/Welfare</t>
        </is>
      </c>
      <c r="B273" s="29" t="inlineStr">
        <is>
          <t>Age disputes</t>
        </is>
      </c>
      <c r="C273" s="29" t="inlineStr">
        <is>
          <t>% of age-disputed asylum seekers confirmed as children</t>
        </is>
      </c>
      <c r="D273" s="29" t="inlineStr">
        <is>
          <t>60</t>
        </is>
      </c>
      <c r="E273" s="29" t="inlineStr">
        <is>
          <t>percent</t>
        </is>
      </c>
      <c r="F273" s="29" t="inlineStr">
        <is>
          <t>Year to Jun 2024</t>
        </is>
      </c>
      <c r="G273" s="29" t="inlineStr">
        <is>
          <t>Home Office stats</t>
        </is>
      </c>
      <c r="H273" s="29" t="inlineStr">
        <is>
          <t>gov.uk</t>
        </is>
      </c>
      <c r="I273" s="29" t="inlineStr">
        <is>
          <t>4727 total resolved; 2854 confirmed children</t>
        </is>
      </c>
      <c r="J273" s="29" t="inlineStr">
        <is>
          <t>HIGH</t>
        </is>
      </c>
    </row>
    <row r="274">
      <c r="A274" s="29" t="inlineStr">
        <is>
          <t>Academic</t>
        </is>
      </c>
      <c r="B274" s="29" t="inlineStr">
        <is>
          <t>Bell et al 2013</t>
        </is>
      </c>
      <c r="C274" s="29" t="inlineStr">
        <is>
          <t>Property crime effect per 1% rise in asylum seeker share</t>
        </is>
      </c>
      <c r="D274" s="29" t="inlineStr">
        <is>
          <t>+1.1</t>
        </is>
      </c>
      <c r="E274" s="29" t="inlineStr">
        <is>
          <t>percent change</t>
        </is>
      </c>
      <c r="F274" s="29" t="inlineStr">
        <is>
          <t>2002-2009 England &amp; Wales</t>
        </is>
      </c>
      <c r="G274" s="29" t="inlineStr">
        <is>
          <t>Bell, Fasani &amp; Machin (2013) LSE/CREAM</t>
        </is>
      </c>
      <c r="H274" s="29" t="inlineStr">
        <is>
          <t>personal.lse.ac.uk/machin/drafts/crime%20and%20immigration.pdf</t>
        </is>
      </c>
      <c r="I274" s="29" t="inlineStr">
        <is>
          <t>Statistically significant; mechanism = work restrictions</t>
        </is>
      </c>
      <c r="J274" s="29" t="inlineStr">
        <is>
          <t>HIGH</t>
        </is>
      </c>
    </row>
    <row r="275">
      <c r="A275" s="29" t="inlineStr">
        <is>
          <t>Academic</t>
        </is>
      </c>
      <c r="B275" s="29" t="inlineStr">
        <is>
          <t>Bell et al 2013</t>
        </is>
      </c>
      <c r="C275" s="29" t="inlineStr">
        <is>
          <t>Violent crime effect of asylum seeker share</t>
        </is>
      </c>
      <c r="D275" s="29" t="inlineStr">
        <is>
          <t>~0</t>
        </is>
      </c>
      <c r="E275" s="29" t="inlineStr">
        <is>
          <t>percent change</t>
        </is>
      </c>
      <c r="F275" s="29" t="inlineStr">
        <is>
          <t>2002-2009 England &amp; Wales</t>
        </is>
      </c>
      <c r="G275" s="29" t="inlineStr">
        <is>
          <t>Bell, Fasani &amp; Machin (2013) LSE/CREAM</t>
        </is>
      </c>
      <c r="H275" s="29" t="inlineStr">
        <is>
          <t>personal.lse.ac.uk/machin</t>
        </is>
      </c>
      <c r="I275" s="29" t="inlineStr">
        <is>
          <t>Not statistically significant</t>
        </is>
      </c>
      <c r="J275" s="29" t="inlineStr">
        <is>
          <t>HIGH</t>
        </is>
      </c>
    </row>
    <row r="276">
      <c r="A276" s="29" t="inlineStr">
        <is>
          <t>Academic</t>
        </is>
      </c>
      <c r="B276" s="29" t="inlineStr">
        <is>
          <t>Bell et al 2013</t>
        </is>
      </c>
      <c r="C276" s="29" t="inlineStr">
        <is>
          <t>Property crime effect per 1% rise in A8 EU migrant share</t>
        </is>
      </c>
      <c r="D276" s="29" t="inlineStr">
        <is>
          <t>-0.4</t>
        </is>
      </c>
      <c r="E276" s="29" t="inlineStr">
        <is>
          <t>percent change</t>
        </is>
      </c>
      <c r="F276" s="29" t="inlineStr">
        <is>
          <t>2002-2009 England &amp; Wales</t>
        </is>
      </c>
      <c r="G276" s="29" t="inlineStr">
        <is>
          <t>Bell, Fasani &amp; Machin (2013) LSE/CREAM</t>
        </is>
      </c>
      <c r="H276" s="29" t="inlineStr">
        <is>
          <t>personal.lse.ac.uk/machin</t>
        </is>
      </c>
      <c r="I276" s="29" t="inlineStr">
        <is>
          <t>Property crime FELL with EU labour migrants</t>
        </is>
      </c>
      <c r="J276" s="29" t="inlineStr">
        <is>
          <t>HIGH</t>
        </is>
      </c>
    </row>
    <row r="277">
      <c r="A277" s="29" t="inlineStr">
        <is>
          <t>Academic</t>
        </is>
      </c>
      <c r="B277" s="29" t="inlineStr">
        <is>
          <t>German research</t>
        </is>
      </c>
      <c r="C277" s="29" t="inlineStr">
        <is>
          <t>Work rights effect on crime reduction for conflict-exposed asylum seekers</t>
        </is>
      </c>
      <c r="D277" s="29" t="inlineStr">
        <is>
          <t>2/3 eliminated</t>
        </is>
      </c>
      <c r="E277" s="29" t="inlineStr">
        <is>
          <t>proportion of effect</t>
        </is>
      </c>
      <c r="F277" s="29" t="inlineStr">
        <is>
          <t>Various 2017-2021</t>
        </is>
      </c>
      <c r="G277" s="29" t="inlineStr">
        <is>
          <t>Multiple German studies</t>
        </is>
      </c>
      <c r="H277" s="29" t="inlineStr"/>
      <c r="I277" s="29" t="inlineStr">
        <is>
          <t>Offering work rights eliminates ~2/3 of conflict-exposure crime effect</t>
        </is>
      </c>
      <c r="J277" s="29" t="inlineStr">
        <is>
          <t>HIGH</t>
        </is>
      </c>
    </row>
    <row r="278">
      <c r="A278" s="29" t="inlineStr">
        <is>
          <t>Academic</t>
        </is>
      </c>
      <c r="B278" s="29" t="inlineStr">
        <is>
          <t>German research</t>
        </is>
      </c>
      <c r="C278" s="29" t="inlineStr">
        <is>
          <t>Asylum seeker group share of crime suspects in Germany 2017</t>
        </is>
      </c>
      <c r="D278" s="29" t="inlineStr">
        <is>
          <t>8.5</t>
        </is>
      </c>
      <c r="E278" s="29" t="inlineStr">
        <is>
          <t>percent</t>
        </is>
      </c>
      <c r="F278" s="29" t="inlineStr">
        <is>
          <t>2017</t>
        </is>
      </c>
      <c r="G278" s="29" t="inlineStr">
        <is>
          <t>German Interior Ministry 2018 report</t>
        </is>
      </c>
      <c r="H278" s="29" t="inlineStr"/>
      <c r="I278" s="29" t="inlineStr">
        <is>
          <t>~2% of population = 8.5% of suspects; not age-sex adjusted</t>
        </is>
      </c>
      <c r="J278" s="29" t="inlineStr">
        <is>
          <t>MEDIUM</t>
        </is>
      </c>
    </row>
    <row r="279">
      <c r="A279" s="29" t="inlineStr">
        <is>
          <t>Academic</t>
        </is>
      </c>
      <c r="B279" s="29" t="inlineStr">
        <is>
          <t>Swedish research</t>
        </is>
      </c>
      <c r="C279" s="29" t="inlineStr">
        <is>
          <t>Foreign-born overrepresentation in rape convictions</t>
        </is>
      </c>
      <c r="D279" s="29" t="inlineStr">
        <is>
          <t>Documented</t>
        </is>
      </c>
      <c r="E279" s="29" t="inlineStr">
        <is>
          <t>qualitative</t>
        </is>
      </c>
      <c r="F279" s="29" t="inlineStr">
        <is>
          <t>Various</t>
        </is>
      </c>
      <c r="G279" s="29" t="inlineStr">
        <is>
          <t>Multiple Swedish peer-reviewed studies</t>
        </is>
      </c>
      <c r="H279" s="29" t="inlineStr"/>
      <c r="I279" s="29" t="inlineStr">
        <is>
          <t>Conflict-origin cohorts highest; second-generation smaller effect</t>
        </is>
      </c>
      <c r="J279" s="29" t="inlineStr">
        <is>
          <t>HIGH</t>
        </is>
      </c>
    </row>
    <row r="280">
      <c r="A280" s="29" t="inlineStr">
        <is>
          <t>Academic</t>
        </is>
      </c>
      <c r="B280" s="29" t="inlineStr">
        <is>
          <t>Migration Observatory 2025</t>
        </is>
      </c>
      <c r="C280" s="29" t="inlineStr">
        <is>
          <t>Non-UK nationals in prison vs expected (age-sex adjusted)</t>
        </is>
      </c>
      <c r="D280" s="29" t="inlineStr">
        <is>
          <t>Slightly UNDER-represented</t>
        </is>
      </c>
      <c r="E280" s="29" t="inlineStr">
        <is>
          <t>qualitative</t>
        </is>
      </c>
      <c r="F280" s="29" t="inlineStr">
        <is>
          <t>2024</t>
        </is>
      </c>
      <c r="G280" s="29" t="inlineStr">
        <is>
          <t>Migration Observatory FOI 241104066 Sept 2025</t>
        </is>
      </c>
      <c r="H280" s="29" t="inlineStr">
        <is>
          <t>migrationobservatory.ox.ac.uk</t>
        </is>
      </c>
      <c r="I280" s="29" t="inlineStr">
        <is>
          <t>Expected ~13615 given demographics; actual ~10800</t>
        </is>
      </c>
      <c r="J280" s="29" t="inlineStr">
        <is>
          <t>HIGH</t>
        </is>
      </c>
    </row>
    <row r="281">
      <c r="A281" s="29" t="inlineStr">
        <is>
          <t>Sexual Offences</t>
        </is>
      </c>
      <c r="B281" s="29" t="inlineStr">
        <is>
          <t>National rates</t>
        </is>
      </c>
      <c r="C281" s="29" t="inlineStr">
        <is>
          <t>Police-recorded sexual offences England &amp; Wales YE Mar 2025</t>
        </is>
      </c>
      <c r="D281" s="29" t="inlineStr">
        <is>
          <t>209079</t>
        </is>
      </c>
      <c r="E281" s="29" t="inlineStr">
        <is>
          <t>count</t>
        </is>
      </c>
      <c r="F281" s="29" t="inlineStr">
        <is>
          <t>Year ending Mar 2025</t>
        </is>
      </c>
      <c r="G281" s="29" t="inlineStr">
        <is>
          <t>ONS/Home Office</t>
        </is>
      </c>
      <c r="H281" s="29" t="inlineStr">
        <is>
          <t>ons.gov.uk</t>
        </is>
      </c>
      <c r="I281" s="29" t="inlineStr">
        <is>
          <t>11% increase on previous year; partly due to new Online Safety Act offences</t>
        </is>
      </c>
      <c r="J281" s="29" t="inlineStr">
        <is>
          <t>HIGH</t>
        </is>
      </c>
    </row>
    <row r="282">
      <c r="A282" s="29" t="inlineStr">
        <is>
          <t>Sexual Offences</t>
        </is>
      </c>
      <c r="B282" s="29" t="inlineStr">
        <is>
          <t>National rates</t>
        </is>
      </c>
      <c r="C282" s="29" t="inlineStr">
        <is>
          <t>Rape offences recorded YE Sep 2025</t>
        </is>
      </c>
      <c r="D282" s="29" t="inlineStr">
        <is>
          <t>74265</t>
        </is>
      </c>
      <c r="E282" s="29" t="inlineStr">
        <is>
          <t>count</t>
        </is>
      </c>
      <c r="F282" s="29" t="inlineStr">
        <is>
          <t>Year ending Sep 2025</t>
        </is>
      </c>
      <c r="G282" s="29" t="inlineStr">
        <is>
          <t>ONS Crime bulletin</t>
        </is>
      </c>
      <c r="H282" s="29" t="inlineStr">
        <is>
          <t>ons.gov.uk</t>
        </is>
      </c>
      <c r="I282" s="29" t="inlineStr">
        <is>
          <t>7% increase on previous year</t>
        </is>
      </c>
      <c r="J282" s="29" t="inlineStr">
        <is>
          <t>HIGH</t>
        </is>
      </c>
    </row>
    <row r="283">
      <c r="A283" s="29" t="inlineStr">
        <is>
          <t>Sexual Offences</t>
        </is>
      </c>
      <c r="B283" s="29" t="inlineStr">
        <is>
          <t>National rates</t>
        </is>
      </c>
      <c r="C283" s="29" t="inlineStr">
        <is>
          <t>Sexual offences per 1000 population England &amp; Wales YE Mar 2024</t>
        </is>
      </c>
      <c r="D283" s="29" t="inlineStr">
        <is>
          <t>3.3</t>
        </is>
      </c>
      <c r="E283" s="29" t="inlineStr">
        <is>
          <t>per 1000</t>
        </is>
      </c>
      <c r="F283" s="29" t="inlineStr">
        <is>
          <t>Year ending Mar 2024</t>
        </is>
      </c>
      <c r="G283" s="29" t="inlineStr">
        <is>
          <t>Derived from Home Office PRC data</t>
        </is>
      </c>
      <c r="H283" s="29" t="inlineStr"/>
      <c r="I283" s="29" t="inlineStr"/>
      <c r="J283" s="29" t="inlineStr">
        <is>
          <t>MEDIUM</t>
        </is>
      </c>
    </row>
    <row r="284">
      <c r="A284" s="29" t="inlineStr">
        <is>
          <t>Sexual Offences</t>
        </is>
      </c>
      <c r="B284" s="29" t="inlineStr">
        <is>
          <t>National rates</t>
        </is>
      </c>
      <c r="C284" s="29" t="inlineStr">
        <is>
          <t>Police-recorded sexual offences England &amp; Wales YE Mar 2024</t>
        </is>
      </c>
      <c r="D284" s="29" t="inlineStr">
        <is>
          <t>188444</t>
        </is>
      </c>
      <c r="E284" s="29" t="inlineStr">
        <is>
          <t>count</t>
        </is>
      </c>
      <c r="F284" s="29" t="inlineStr">
        <is>
          <t>Year ending Mar 2024</t>
        </is>
      </c>
      <c r="G284" s="29" t="inlineStr">
        <is>
          <t>Home Office</t>
        </is>
      </c>
      <c r="H284" s="29" t="inlineStr">
        <is>
          <t>gov.uk</t>
        </is>
      </c>
      <c r="I284" s="29" t="inlineStr"/>
      <c r="J284" s="29" t="inlineStr">
        <is>
          <t>HIGH</t>
        </is>
      </c>
    </row>
    <row r="285">
      <c r="A285" s="29" t="inlineStr">
        <is>
          <t>FOI Status</t>
        </is>
      </c>
      <c r="B285" s="29" t="inlineStr">
        <is>
          <t>Request log</t>
        </is>
      </c>
      <c r="C285" s="29" t="inlineStr">
        <is>
          <t>FOI request - FOI 2124491 Jul 2024 - West Yorkshire Police</t>
        </is>
      </c>
      <c r="D285" s="29" t="inlineStr">
        <is>
          <t>Released</t>
        </is>
      </c>
      <c r="E285" s="29" t="inlineStr">
        <is>
          <t>status</t>
        </is>
      </c>
      <c r="F285" s="29" t="inlineStr">
        <is>
          <t>2024-2025</t>
        </is>
      </c>
      <c r="G285" s="29" t="inlineStr">
        <is>
          <t>WhatDoTheyKnow / Force disclosure logs / Published reports</t>
        </is>
      </c>
      <c r="H285" s="29" t="inlineStr">
        <is>
          <t>whatdotheyknow.com</t>
        </is>
      </c>
      <c r="I285" s="29" t="inlineStr"/>
      <c r="J285" s="29" t="inlineStr">
        <is>
          <t>HIGH</t>
        </is>
      </c>
    </row>
    <row r="286">
      <c r="A286" s="29" t="inlineStr">
        <is>
          <t>FOI Status</t>
        </is>
      </c>
      <c r="B286" s="29" t="inlineStr">
        <is>
          <t>Request log</t>
        </is>
      </c>
      <c r="C286" s="29" t="inlineStr">
        <is>
          <t>FOI request - FOI 2355119 Feb 2025 - West Yorkshire Police</t>
        </is>
      </c>
      <c r="D286" s="29" t="inlineStr">
        <is>
          <t>Released</t>
        </is>
      </c>
      <c r="E286" s="29" t="inlineStr">
        <is>
          <t>status</t>
        </is>
      </c>
      <c r="F286" s="29" t="inlineStr">
        <is>
          <t>2024-2025</t>
        </is>
      </c>
      <c r="G286" s="29" t="inlineStr">
        <is>
          <t>WhatDoTheyKnow / Force disclosure logs / Published reports</t>
        </is>
      </c>
      <c r="H286" s="29" t="inlineStr">
        <is>
          <t>whatdotheyknow.com</t>
        </is>
      </c>
      <c r="I286" s="29" t="inlineStr"/>
      <c r="J286" s="29" t="inlineStr">
        <is>
          <t>HIGH</t>
        </is>
      </c>
    </row>
    <row r="287">
      <c r="A287" s="29" t="inlineStr">
        <is>
          <t>FOI Status</t>
        </is>
      </c>
      <c r="B287" s="29" t="inlineStr">
        <is>
          <t>Request log</t>
        </is>
      </c>
      <c r="C287" s="29" t="inlineStr">
        <is>
          <t>FOI request - FOI 2400483 Mar 2025 - West Yorkshire Police</t>
        </is>
      </c>
      <c r="D287" s="29" t="inlineStr">
        <is>
          <t>Released</t>
        </is>
      </c>
      <c r="E287" s="29" t="inlineStr">
        <is>
          <t>status</t>
        </is>
      </c>
      <c r="F287" s="29" t="inlineStr">
        <is>
          <t>2024-2025</t>
        </is>
      </c>
      <c r="G287" s="29" t="inlineStr">
        <is>
          <t>WhatDoTheyKnow / Force disclosure logs / Published reports</t>
        </is>
      </c>
      <c r="H287" s="29" t="inlineStr">
        <is>
          <t>whatdotheyknow.com</t>
        </is>
      </c>
      <c r="I287" s="29" t="inlineStr"/>
      <c r="J287" s="29" t="inlineStr">
        <is>
          <t>HIGH</t>
        </is>
      </c>
    </row>
    <row r="288">
      <c r="A288" s="29" t="inlineStr">
        <is>
          <t>FOI Status</t>
        </is>
      </c>
      <c r="B288" s="29" t="inlineStr">
        <is>
          <t>Request log</t>
        </is>
      </c>
      <c r="C288" s="29" t="inlineStr">
        <is>
          <t>FOI request - FOI 2379153 Mar 2025 - West Yorkshire Police</t>
        </is>
      </c>
      <c r="D288" s="29" t="inlineStr">
        <is>
          <t>Released</t>
        </is>
      </c>
      <c r="E288" s="29" t="inlineStr">
        <is>
          <t>status</t>
        </is>
      </c>
      <c r="F288" s="29" t="inlineStr">
        <is>
          <t>2024-2025</t>
        </is>
      </c>
      <c r="G288" s="29" t="inlineStr">
        <is>
          <t>WhatDoTheyKnow / Force disclosure logs / Published reports</t>
        </is>
      </c>
      <c r="H288" s="29" t="inlineStr">
        <is>
          <t>whatdotheyknow.com</t>
        </is>
      </c>
      <c r="I288" s="29" t="inlineStr"/>
      <c r="J288" s="29" t="inlineStr">
        <is>
          <t>HIGH</t>
        </is>
      </c>
    </row>
    <row r="289">
      <c r="A289" s="29" t="inlineStr">
        <is>
          <t>FOI Status</t>
        </is>
      </c>
      <c r="B289" s="29" t="inlineStr">
        <is>
          <t>Request log</t>
        </is>
      </c>
      <c r="C289" s="29" t="inlineStr">
        <is>
          <t>FOI request - FOI 2474574 Apr 2025 - West Yorkshire Police</t>
        </is>
      </c>
      <c r="D289" s="29" t="inlineStr">
        <is>
          <t>Partial - charges only</t>
        </is>
      </c>
      <c r="E289" s="29" t="inlineStr">
        <is>
          <t>status</t>
        </is>
      </c>
      <c r="F289" s="29" t="inlineStr">
        <is>
          <t>2024-2025</t>
        </is>
      </c>
      <c r="G289" s="29" t="inlineStr">
        <is>
          <t>WhatDoTheyKnow / Force disclosure logs / Published reports</t>
        </is>
      </c>
      <c r="H289" s="29" t="inlineStr">
        <is>
          <t>whatdotheyknow.com</t>
        </is>
      </c>
      <c r="I289" s="29" t="inlineStr"/>
      <c r="J289" s="29" t="inlineStr">
        <is>
          <t>HIGH</t>
        </is>
      </c>
    </row>
    <row r="290">
      <c r="A290" s="29" t="inlineStr">
        <is>
          <t>FOI Status</t>
        </is>
      </c>
      <c r="B290" s="29" t="inlineStr">
        <is>
          <t>Request log</t>
        </is>
      </c>
      <c r="C290" s="29" t="inlineStr">
        <is>
          <t>FOI request - FOI 25/3692 Oct 2025 - Dorset Police</t>
        </is>
      </c>
      <c r="D290" s="29" t="inlineStr">
        <is>
          <t>Released</t>
        </is>
      </c>
      <c r="E290" s="29" t="inlineStr">
        <is>
          <t>status</t>
        </is>
      </c>
      <c r="F290" s="29" t="inlineStr">
        <is>
          <t>2024-2025</t>
        </is>
      </c>
      <c r="G290" s="29" t="inlineStr">
        <is>
          <t>WhatDoTheyKnow / Force disclosure logs / Published reports</t>
        </is>
      </c>
      <c r="H290" s="29" t="inlineStr">
        <is>
          <t>whatdotheyknow.com</t>
        </is>
      </c>
      <c r="I290" s="29" t="inlineStr"/>
      <c r="J290" s="29" t="inlineStr">
        <is>
          <t>HIGH</t>
        </is>
      </c>
    </row>
    <row r="291">
      <c r="A291" s="29" t="inlineStr">
        <is>
          <t>FOI Status</t>
        </is>
      </c>
      <c r="B291" s="29" t="inlineStr">
        <is>
          <t>Request log</t>
        </is>
      </c>
      <c r="C291" s="29" t="inlineStr">
        <is>
          <t>FOI request - WhatDoTheyKnow Apr 2025 - Surrey Police</t>
        </is>
      </c>
      <c r="D291" s="29" t="inlineStr">
        <is>
          <t>Pending at time of compilation</t>
        </is>
      </c>
      <c r="E291" s="29" t="inlineStr">
        <is>
          <t>status</t>
        </is>
      </c>
      <c r="F291" s="29" t="inlineStr">
        <is>
          <t>2024-2025</t>
        </is>
      </c>
      <c r="G291" s="29" t="inlineStr">
        <is>
          <t>WhatDoTheyKnow / Force disclosure logs / Published reports</t>
        </is>
      </c>
      <c r="H291" s="29" t="inlineStr">
        <is>
          <t>whatdotheyknow.com</t>
        </is>
      </c>
      <c r="I291" s="29" t="inlineStr"/>
      <c r="J291" s="29" t="inlineStr">
        <is>
          <t>HIGH</t>
        </is>
      </c>
    </row>
    <row r="292">
      <c r="A292" s="29" t="inlineStr">
        <is>
          <t>FOI Status</t>
        </is>
      </c>
      <c r="B292" s="29" t="inlineStr">
        <is>
          <t>Request log</t>
        </is>
      </c>
      <c r="C292" s="29" t="inlineStr">
        <is>
          <t>FOI request - CMC FOI Jan 2025 - MoJ PNC</t>
        </is>
      </c>
      <c r="D292" s="29" t="inlineStr">
        <is>
          <t>Released</t>
        </is>
      </c>
      <c r="E292" s="29" t="inlineStr">
        <is>
          <t>status</t>
        </is>
      </c>
      <c r="F292" s="29" t="inlineStr">
        <is>
          <t>2024-2025</t>
        </is>
      </c>
      <c r="G292" s="29" t="inlineStr">
        <is>
          <t>WhatDoTheyKnow / Force disclosure logs / Published reports</t>
        </is>
      </c>
      <c r="H292" s="29" t="inlineStr">
        <is>
          <t>whatdotheyknow.com</t>
        </is>
      </c>
      <c r="I292" s="29" t="inlineStr"/>
      <c r="J292" s="29" t="inlineStr">
        <is>
          <t>HIGH</t>
        </is>
      </c>
    </row>
    <row r="293">
      <c r="A293" s="29" t="inlineStr">
        <is>
          <t>FOI Status</t>
        </is>
      </c>
      <c r="B293" s="29" t="inlineStr">
        <is>
          <t>Request log</t>
        </is>
      </c>
      <c r="C293" s="29" t="inlineStr">
        <is>
          <t>FOI request - CMC FOI Jun 2025 - MoJ PNC</t>
        </is>
      </c>
      <c r="D293" s="29" t="inlineStr">
        <is>
          <t>Released</t>
        </is>
      </c>
      <c r="E293" s="29" t="inlineStr">
        <is>
          <t>status</t>
        </is>
      </c>
      <c r="F293" s="29" t="inlineStr">
        <is>
          <t>2024-2025</t>
        </is>
      </c>
      <c r="G293" s="29" t="inlineStr">
        <is>
          <t>WhatDoTheyKnow / Force disclosure logs / Published reports</t>
        </is>
      </c>
      <c r="H293" s="29" t="inlineStr">
        <is>
          <t>whatdotheyknow.com</t>
        </is>
      </c>
      <c r="I293" s="29" t="inlineStr"/>
      <c r="J293" s="29" t="inlineStr">
        <is>
          <t>HIGH</t>
        </is>
      </c>
    </row>
    <row r="294">
      <c r="A294" s="29" t="inlineStr">
        <is>
          <t>FOI Status</t>
        </is>
      </c>
      <c r="B294" s="29" t="inlineStr">
        <is>
          <t>Request log</t>
        </is>
      </c>
      <c r="C294" s="29" t="inlineStr">
        <is>
          <t>FOI request - CMC FOI Jul 2025 - Metropolitan Police</t>
        </is>
      </c>
      <c r="D294" s="29" t="inlineStr">
        <is>
          <t>Released</t>
        </is>
      </c>
      <c r="E294" s="29" t="inlineStr">
        <is>
          <t>status</t>
        </is>
      </c>
      <c r="F294" s="29" t="inlineStr">
        <is>
          <t>2024-2025</t>
        </is>
      </c>
      <c r="G294" s="29" t="inlineStr">
        <is>
          <t>WhatDoTheyKnow / Force disclosure logs / Published reports</t>
        </is>
      </c>
      <c r="H294" s="29" t="inlineStr">
        <is>
          <t>whatdotheyknow.com</t>
        </is>
      </c>
      <c r="I294" s="29" t="inlineStr"/>
      <c r="J294" s="29" t="inlineStr">
        <is>
          <t>HIGH</t>
        </is>
      </c>
    </row>
    <row r="295">
      <c r="A295" s="29" t="inlineStr">
        <is>
          <t>FOI Status</t>
        </is>
      </c>
      <c r="B295" s="29" t="inlineStr">
        <is>
          <t>Request log</t>
        </is>
      </c>
      <c r="C295" s="29" t="inlineStr">
        <is>
          <t>FOI request - Disclosure Jan 2025 - Metropolitan Police</t>
        </is>
      </c>
      <c r="D295" s="29" t="inlineStr">
        <is>
          <t>Released</t>
        </is>
      </c>
      <c r="E295" s="29" t="inlineStr">
        <is>
          <t>status</t>
        </is>
      </c>
      <c r="F295" s="29" t="inlineStr">
        <is>
          <t>2024-2025</t>
        </is>
      </c>
      <c r="G295" s="29" t="inlineStr">
        <is>
          <t>WhatDoTheyKnow / Force disclosure logs / Published reports</t>
        </is>
      </c>
      <c r="H295" s="29" t="inlineStr">
        <is>
          <t>whatdotheyknow.com</t>
        </is>
      </c>
      <c r="I295" s="29" t="inlineStr"/>
      <c r="J295" s="29" t="inlineStr">
        <is>
          <t>HIGH</t>
        </is>
      </c>
    </row>
    <row r="296">
      <c r="A296" s="29" t="inlineStr">
        <is>
          <t>FOI Status</t>
        </is>
      </c>
      <c r="B296" s="29" t="inlineStr">
        <is>
          <t>Request log</t>
        </is>
      </c>
      <c r="C296" s="29" t="inlineStr">
        <is>
          <t>FOI request - Disclosure Aug 2024 - Metropolitan Police</t>
        </is>
      </c>
      <c r="D296" s="29" t="inlineStr">
        <is>
          <t>Released</t>
        </is>
      </c>
      <c r="E296" s="29" t="inlineStr">
        <is>
          <t>status</t>
        </is>
      </c>
      <c r="F296" s="29" t="inlineStr">
        <is>
          <t>2024-2025</t>
        </is>
      </c>
      <c r="G296" s="29" t="inlineStr">
        <is>
          <t>WhatDoTheyKnow / Force disclosure logs / Published reports</t>
        </is>
      </c>
      <c r="H296" s="29" t="inlineStr">
        <is>
          <t>whatdotheyknow.com</t>
        </is>
      </c>
      <c r="I296" s="29" t="inlineStr"/>
      <c r="J296" s="29" t="inlineStr">
        <is>
          <t>HIGH</t>
        </is>
      </c>
    </row>
    <row r="297">
      <c r="A297" s="29" t="inlineStr">
        <is>
          <t>FOI Status</t>
        </is>
      </c>
      <c r="B297" s="29" t="inlineStr">
        <is>
          <t>Request log</t>
        </is>
      </c>
      <c r="C297" s="29" t="inlineStr">
        <is>
          <t>FOI request - FOI 12067 Apr 2024 - CPS</t>
        </is>
      </c>
      <c r="D297" s="29" t="inlineStr">
        <is>
          <t>Released</t>
        </is>
      </c>
      <c r="E297" s="29" t="inlineStr">
        <is>
          <t>status</t>
        </is>
      </c>
      <c r="F297" s="29" t="inlineStr">
        <is>
          <t>2024-2025</t>
        </is>
      </c>
      <c r="G297" s="29" t="inlineStr">
        <is>
          <t>WhatDoTheyKnow / Force disclosure logs / Published reports</t>
        </is>
      </c>
      <c r="H297" s="29" t="inlineStr">
        <is>
          <t>whatdotheyknow.com</t>
        </is>
      </c>
      <c r="I297" s="29" t="inlineStr"/>
      <c r="J297" s="29" t="inlineStr">
        <is>
          <t>HIGH</t>
        </is>
      </c>
    </row>
    <row r="298">
      <c r="A298" s="29" t="inlineStr">
        <is>
          <t>FOI Status</t>
        </is>
      </c>
      <c r="B298" s="29" t="inlineStr">
        <is>
          <t>Request log</t>
        </is>
      </c>
      <c r="C298" s="29" t="inlineStr">
        <is>
          <t>FOI request - FOI 13533 Sep 2025 - CPS</t>
        </is>
      </c>
      <c r="D298" s="29" t="inlineStr">
        <is>
          <t>Released</t>
        </is>
      </c>
      <c r="E298" s="29" t="inlineStr">
        <is>
          <t>status</t>
        </is>
      </c>
      <c r="F298" s="29" t="inlineStr">
        <is>
          <t>2024-2025</t>
        </is>
      </c>
      <c r="G298" s="29" t="inlineStr">
        <is>
          <t>WhatDoTheyKnow / Force disclosure logs / Published reports</t>
        </is>
      </c>
      <c r="H298" s="29" t="inlineStr">
        <is>
          <t>whatdotheyknow.com</t>
        </is>
      </c>
      <c r="I298" s="29" t="inlineStr"/>
      <c r="J298" s="29" t="inlineStr">
        <is>
          <t>HIGH</t>
        </is>
      </c>
    </row>
    <row r="299">
      <c r="A299" s="29" t="inlineStr">
        <is>
          <t>FOI Status</t>
        </is>
      </c>
      <c r="B299" s="29" t="inlineStr">
        <is>
          <t>Request log</t>
        </is>
      </c>
      <c r="C299" s="29" t="inlineStr">
        <is>
          <t>FOI request - FOI 241104066 - MoJ/Migration Observatory</t>
        </is>
      </c>
      <c r="D299" s="29" t="inlineStr">
        <is>
          <t>Released</t>
        </is>
      </c>
      <c r="E299" s="29" t="inlineStr">
        <is>
          <t>status</t>
        </is>
      </c>
      <c r="F299" s="29" t="inlineStr">
        <is>
          <t>2024-2025</t>
        </is>
      </c>
      <c r="G299" s="29" t="inlineStr">
        <is>
          <t>WhatDoTheyKnow / Force disclosure logs / Published reports</t>
        </is>
      </c>
      <c r="H299" s="29" t="inlineStr">
        <is>
          <t>whatdotheyknow.com</t>
        </is>
      </c>
      <c r="I299" s="29" t="inlineStr"/>
      <c r="J299" s="29" t="inlineStr">
        <is>
          <t>HIGH</t>
        </is>
      </c>
    </row>
    <row r="300">
      <c r="A300" s="29" t="inlineStr">
        <is>
          <t>Prison/FNO</t>
        </is>
      </c>
      <c r="B300" s="29" t="inlineStr">
        <is>
          <t>Table 1_A_26 (NEW Jul 2025)</t>
        </is>
      </c>
      <c r="C300" s="29" t="inlineStr">
        <is>
          <t>Prison population by nationality x offence group - data now published</t>
        </is>
      </c>
      <c r="D300" s="29" t="inlineStr">
        <is>
          <t>EXISTS</t>
        </is>
      </c>
      <c r="E300" s="29" t="inlineStr">
        <is>
          <t>table</t>
        </is>
      </c>
      <c r="F300" s="29" t="inlineStr">
        <is>
          <t>June 2025 (back to Jun 2015)</t>
        </is>
      </c>
      <c r="G300" s="29" t="inlineStr">
        <is>
          <t>MoJ OMSQ Table 1_A_26 Jul 2025</t>
        </is>
      </c>
      <c r="H300" s="29" t="inlineStr">
        <is>
          <t>assets.publishing.service.gov.uk/media/689a01c2a6eb81a3f9b2e33b/OMSQ_Q1_2025.pdf</t>
        </is>
      </c>
      <c r="I300" s="29" t="inlineStr">
        <is>
          <t>New table released Jul 2025: FN vs British nationals in prison by offence group. Critical cross-tab that previously required FOI.</t>
        </is>
      </c>
      <c r="J300" s="29" t="inlineStr">
        <is>
          <t>HIGH</t>
        </is>
      </c>
    </row>
    <row r="301">
      <c r="A301" s="29" t="inlineStr">
        <is>
          <t>Prison/FNO</t>
        </is>
      </c>
      <c r="B301" s="29" t="inlineStr">
        <is>
          <t>Prison by offence group</t>
        </is>
      </c>
      <c r="C301" s="29" t="inlineStr">
        <is>
          <t>% of sentenced prisoners serving time for sexual offences Q3 2025</t>
        </is>
      </c>
      <c r="D301" s="29" t="inlineStr">
        <is>
          <t>22</t>
        </is>
      </c>
      <c r="E301" s="29" t="inlineStr">
        <is>
          <t>percent</t>
        </is>
      </c>
      <c r="F301" s="29" t="inlineStr">
        <is>
          <t>Q3 2025 (Sep 2025)</t>
        </is>
      </c>
      <c r="G301" s="29" t="inlineStr">
        <is>
          <t>MoJ OMSQ Q3 2025</t>
        </is>
      </c>
      <c r="H301" s="29" t="inlineStr">
        <is>
          <t>gov.uk/government/statistics/offender-management-statistics-quarterly-april-to-june-2025</t>
        </is>
      </c>
      <c r="I301" s="29" t="inlineStr"/>
      <c r="J301" s="29" t="inlineStr">
        <is>
          <t>HIGH</t>
        </is>
      </c>
    </row>
    <row r="302">
      <c r="A302" s="29" t="inlineStr">
        <is>
          <t>Prison/FNO</t>
        </is>
      </c>
      <c r="B302" s="29" t="inlineStr">
        <is>
          <t>Prison by offence group</t>
        </is>
      </c>
      <c r="C302" s="29" t="inlineStr">
        <is>
          <t>% of sentenced prisoners for violence against the person Q3 2025</t>
        </is>
      </c>
      <c r="D302" s="29" t="inlineStr">
        <is>
          <t>34</t>
        </is>
      </c>
      <c r="E302" s="29" t="inlineStr">
        <is>
          <t>percent</t>
        </is>
      </c>
      <c r="F302" s="29" t="inlineStr">
        <is>
          <t>Q3 2025</t>
        </is>
      </c>
      <c r="G302" s="29" t="inlineStr">
        <is>
          <t>MoJ OMSQ Q3 2025</t>
        </is>
      </c>
      <c r="H302" s="29" t="inlineStr">
        <is>
          <t>gov.uk</t>
        </is>
      </c>
      <c r="I302" s="29" t="inlineStr"/>
      <c r="J302" s="29" t="inlineStr">
        <is>
          <t>HIGH</t>
        </is>
      </c>
    </row>
    <row r="303">
      <c r="A303" s="29" t="inlineStr">
        <is>
          <t>Prison/FNO</t>
        </is>
      </c>
      <c r="B303" s="29" t="inlineStr">
        <is>
          <t>Prison by offence group</t>
        </is>
      </c>
      <c r="C303" s="29" t="inlineStr">
        <is>
          <t>% of sentenced prisoners for drug offences Q3 2025</t>
        </is>
      </c>
      <c r="D303" s="29" t="inlineStr">
        <is>
          <t>13</t>
        </is>
      </c>
      <c r="E303" s="29" t="inlineStr">
        <is>
          <t>percent</t>
        </is>
      </c>
      <c r="F303" s="29" t="inlineStr">
        <is>
          <t>Q3 2025</t>
        </is>
      </c>
      <c r="G303" s="29" t="inlineStr">
        <is>
          <t>MoJ OMSQ Q3 2025</t>
        </is>
      </c>
      <c r="H303" s="29" t="inlineStr">
        <is>
          <t>gov.uk</t>
        </is>
      </c>
      <c r="I303" s="29" t="inlineStr"/>
      <c r="J303" s="29" t="inlineStr">
        <is>
          <t>HIGH</t>
        </is>
      </c>
    </row>
    <row r="304">
      <c r="A304" s="29" t="inlineStr">
        <is>
          <t>Prison/FNO</t>
        </is>
      </c>
      <c r="B304" s="29" t="inlineStr">
        <is>
          <t>Prison by offence group</t>
        </is>
      </c>
      <c r="C304" s="29" t="inlineStr">
        <is>
          <t>Sexual offence sentenced population change year-on-year</t>
        </is>
      </c>
      <c r="D304" s="29" t="inlineStr">
        <is>
          <t>8</t>
        </is>
      </c>
      <c r="E304" s="29" t="inlineStr">
        <is>
          <t>percent increase</t>
        </is>
      </c>
      <c r="F304" s="29" t="inlineStr">
        <is>
          <t>Q3 2024 to Q3 2025</t>
        </is>
      </c>
      <c r="G304" s="29" t="inlineStr">
        <is>
          <t>MoJ OMSQ Q3 2025</t>
        </is>
      </c>
      <c r="H304" s="29" t="inlineStr">
        <is>
          <t>gov.uk</t>
        </is>
      </c>
      <c r="I304" s="29" t="inlineStr"/>
      <c r="J304" s="29" t="inlineStr">
        <is>
          <t>HIGH</t>
        </is>
      </c>
    </row>
    <row r="305">
      <c r="A305" s="29" t="inlineStr">
        <is>
          <t>Prison/FNO</t>
        </is>
      </c>
      <c r="B305" s="29" t="inlineStr">
        <is>
          <t>Prison by offence group</t>
        </is>
      </c>
      <c r="C305" s="29" t="inlineStr">
        <is>
          <t>Extended Determinate Sentence (EDS) prisoners Sep 2025</t>
        </is>
      </c>
      <c r="D305" s="29" t="inlineStr">
        <is>
          <t>9228</t>
        </is>
      </c>
      <c r="E305" s="29" t="inlineStr">
        <is>
          <t>count</t>
        </is>
      </c>
      <c r="F305" s="29" t="inlineStr">
        <is>
          <t>Sep 2025</t>
        </is>
      </c>
      <c r="G305" s="29" t="inlineStr">
        <is>
          <t>MoJ OMSQ Q3 2025</t>
        </is>
      </c>
      <c r="H305" s="29" t="inlineStr">
        <is>
          <t>gov.uk</t>
        </is>
      </c>
      <c r="I305" s="29" t="inlineStr">
        <is>
          <t>9% increase from Sep 2024; ~10% of total prison pop; many for sexual/violent offences</t>
        </is>
      </c>
      <c r="J305" s="29" t="inlineStr">
        <is>
          <t>HIGH</t>
        </is>
      </c>
    </row>
    <row r="306">
      <c r="A306" s="29" t="inlineStr">
        <is>
          <t>Prison/FNO</t>
        </is>
      </c>
      <c r="B306" s="29" t="inlineStr">
        <is>
          <t>Prison by offence group</t>
        </is>
      </c>
      <c r="C306" s="29" t="inlineStr">
        <is>
          <t>Foreign national prisoners came from N distinct countries</t>
        </is>
      </c>
      <c r="D306" s="29" t="inlineStr">
        <is>
          <t>168</t>
        </is>
      </c>
      <c r="E306" s="29" t="inlineStr">
        <is>
          <t>count</t>
        </is>
      </c>
      <c r="F306" s="29" t="inlineStr">
        <is>
          <t>Jun 2025</t>
        </is>
      </c>
      <c r="G306" s="29" t="inlineStr">
        <is>
          <t>HoC Library prison pop briefing Feb 2026 citing OMSQ Jul 2025</t>
        </is>
      </c>
      <c r="H306" s="29" t="inlineStr">
        <is>
          <t>researchbriefings.files.parliament.uk/documents/SN04334/SN04334.pdf</t>
        </is>
      </c>
      <c r="I306" s="29" t="inlineStr">
        <is>
          <t>Top 10 countries = 52% of all FN prisoners</t>
        </is>
      </c>
      <c r="J306" s="29" t="inlineStr">
        <is>
          <t>HIGH</t>
        </is>
      </c>
    </row>
    <row r="307">
      <c r="A307" s="29" t="inlineStr">
        <is>
          <t>Prison/FNO</t>
        </is>
      </c>
      <c r="B307" s="29" t="inlineStr">
        <is>
          <t>Prison population context</t>
        </is>
      </c>
      <c r="C307" s="29" t="inlineStr">
        <is>
          <t>Average cost per prisoner per year England &amp; Wales</t>
        </is>
      </c>
      <c r="D307" s="29" t="inlineStr">
        <is>
          <t>53801</t>
        </is>
      </c>
      <c r="E307" s="29" t="inlineStr">
        <is>
          <t>GBP</t>
        </is>
      </c>
      <c r="F307" s="29" t="inlineStr">
        <is>
          <t>2024/25</t>
        </is>
      </c>
      <c r="G307" s="29" t="inlineStr">
        <is>
          <t>HoC Library prison pop briefing Feb 2026</t>
        </is>
      </c>
      <c r="H307" s="29" t="inlineStr">
        <is>
          <t>researchbriefings.files.parliament.uk/documents/SN04334/SN04334.pdf</t>
        </is>
      </c>
      <c r="I307" s="29" t="inlineStr"/>
      <c r="J307" s="29" t="inlineStr">
        <is>
          <t>HIGH</t>
        </is>
      </c>
    </row>
    <row r="308">
      <c r="A308" s="29" t="inlineStr">
        <is>
          <t>Prison/FNO</t>
        </is>
      </c>
      <c r="B308" s="29" t="inlineStr">
        <is>
          <t>Prison population context</t>
        </is>
      </c>
      <c r="C308" s="29" t="inlineStr">
        <is>
          <t>% of prisoners aged 50+ 2025</t>
        </is>
      </c>
      <c r="D308" s="29" t="inlineStr">
        <is>
          <t>18</t>
        </is>
      </c>
      <c r="E308" s="29" t="inlineStr">
        <is>
          <t>percent</t>
        </is>
      </c>
      <c r="F308" s="29" t="inlineStr">
        <is>
          <t>2025</t>
        </is>
      </c>
      <c r="G308" s="29" t="inlineStr">
        <is>
          <t>HoC Library prison pop briefing Feb 2026</t>
        </is>
      </c>
      <c r="H308" s="29" t="inlineStr">
        <is>
          <t>researchbriefings.files.parliament.uk/documents/SN04334/SN04334.pdf</t>
        </is>
      </c>
      <c r="I308" s="29" t="inlineStr">
        <is>
          <t>vs 9% in 2010</t>
        </is>
      </c>
      <c r="J308" s="29" t="inlineStr">
        <is>
          <t>HIGH</t>
        </is>
      </c>
    </row>
    <row r="309">
      <c r="A309" s="29" t="inlineStr">
        <is>
          <t>Prison/FNO</t>
        </is>
      </c>
      <c r="B309" s="29" t="inlineStr">
        <is>
          <t>Prison population context</t>
        </is>
      </c>
      <c r="C309" s="29" t="inlineStr">
        <is>
          <t>% of prisoners aged under 21 2025</t>
        </is>
      </c>
      <c r="D309" s="29" t="inlineStr">
        <is>
          <t>4</t>
        </is>
      </c>
      <c r="E309" s="29" t="inlineStr">
        <is>
          <t>percent</t>
        </is>
      </c>
      <c r="F309" s="29" t="inlineStr">
        <is>
          <t>2025</t>
        </is>
      </c>
      <c r="G309" s="29" t="inlineStr">
        <is>
          <t>HoC Library prison pop briefing Feb 2026</t>
        </is>
      </c>
      <c r="H309" s="29" t="inlineStr">
        <is>
          <t>researchbriefings.files.parliament.uk/documents/SN04334/SN04334.pdf</t>
        </is>
      </c>
      <c r="I309" s="29" t="inlineStr">
        <is>
          <t>vs 13% in 2010</t>
        </is>
      </c>
      <c r="J309" s="29" t="inlineStr">
        <is>
          <t>HIGH</t>
        </is>
      </c>
    </row>
    <row r="310">
      <c r="A310" s="29" t="inlineStr">
        <is>
          <t>Prison/FNO</t>
        </is>
      </c>
      <c r="B310" s="29" t="inlineStr">
        <is>
          <t>Probation caseload</t>
        </is>
      </c>
      <c r="C310" s="29" t="inlineStr">
        <is>
          <t>Total offenders on probation end Jun 2025</t>
        </is>
      </c>
      <c r="D310" s="29" t="inlineStr">
        <is>
          <t>244209</t>
        </is>
      </c>
      <c r="E310" s="29" t="inlineStr">
        <is>
          <t>count</t>
        </is>
      </c>
      <c r="F310" s="29" t="inlineStr">
        <is>
          <t>Jun 2025</t>
        </is>
      </c>
      <c r="G310" s="29" t="inlineStr">
        <is>
          <t>MoJ OMSQ Q3 2025</t>
        </is>
      </c>
      <c r="H310" s="29" t="inlineStr">
        <is>
          <t>gov.uk</t>
        </is>
      </c>
      <c r="I310" s="29" t="inlineStr"/>
      <c r="J310" s="29" t="inlineStr">
        <is>
          <t>HIGH</t>
        </is>
      </c>
    </row>
    <row r="311">
      <c r="A311" s="29" t="inlineStr">
        <is>
          <t>Prison/FNO</t>
        </is>
      </c>
      <c r="B311" s="29" t="inlineStr">
        <is>
          <t>Probation caseload</t>
        </is>
      </c>
      <c r="C311" s="29" t="inlineStr">
        <is>
          <t>FN offenders supervised by probation (Table 6_9)</t>
        </is>
      </c>
      <c r="D311" s="29" t="inlineStr">
        <is>
          <t>Published quarterly</t>
        </is>
      </c>
      <c r="E311" s="29" t="inlineStr">
        <is>
          <t>reference</t>
        </is>
      </c>
      <c r="F311" s="29" t="inlineStr">
        <is>
          <t>Ongoing</t>
        </is>
      </c>
      <c r="G311" s="29" t="inlineStr">
        <is>
          <t>MoJ OMSQ - Table 6_9_Caseload_Nationality</t>
        </is>
      </c>
      <c r="H311" s="29" t="inlineStr">
        <is>
          <t>assets.publishing.service.gov.uk</t>
        </is>
      </c>
      <c r="I311" s="29" t="inlineStr">
        <is>
          <t>Available from parliament written answer Mar 2025</t>
        </is>
      </c>
      <c r="J311" s="29" t="inlineStr">
        <is>
          <t>HIGH</t>
        </is>
      </c>
    </row>
    <row r="312">
      <c r="A312" s="29" t="inlineStr">
        <is>
          <t>Convictions</t>
        </is>
      </c>
      <c r="B312" s="29" t="inlineStr">
        <is>
          <t>PNC by nationality - raw count</t>
        </is>
      </c>
      <c r="C312" s="29" t="inlineStr">
        <is>
          <t>Sexual offence convictions rank 1 (raw count 2021-23) - Romania</t>
        </is>
      </c>
      <c r="D312" s="29" t="inlineStr">
        <is>
          <t>987</t>
        </is>
      </c>
      <c r="E312" s="29" t="inlineStr">
        <is>
          <t>count</t>
        </is>
      </c>
      <c r="F312" s="29" t="inlineStr">
        <is>
          <t>2021-2023</t>
        </is>
      </c>
      <c r="G312" s="29" t="inlineStr">
        <is>
          <t>MoJ PNC via CMC FOI Jan 2025</t>
        </is>
      </c>
      <c r="H312" s="29" t="inlineStr">
        <is>
          <t>migrationcentral.co.uk/p/over-100000-foreign-national-convictions</t>
        </is>
      </c>
      <c r="I312" s="29" t="inlineStr">
        <is>
          <t>Raw count only; per-capita rate is a different ranking</t>
        </is>
      </c>
      <c r="J312" s="29" t="inlineStr">
        <is>
          <t>HIGH</t>
        </is>
      </c>
    </row>
    <row r="313">
      <c r="A313" s="29" t="inlineStr">
        <is>
          <t>Convictions</t>
        </is>
      </c>
      <c r="B313" s="29" t="inlineStr">
        <is>
          <t>PNC by nationality - raw count</t>
        </is>
      </c>
      <c r="C313" s="29" t="inlineStr">
        <is>
          <t>Sexual offence convictions rank 2 (raw count 2021-23) - Poland</t>
        </is>
      </c>
      <c r="D313" s="29" t="inlineStr">
        <is>
          <t>208</t>
        </is>
      </c>
      <c r="E313" s="29" t="inlineStr">
        <is>
          <t>count</t>
        </is>
      </c>
      <c r="F313" s="29" t="inlineStr">
        <is>
          <t>2021-2023</t>
        </is>
      </c>
      <c r="G313" s="29" t="inlineStr">
        <is>
          <t>MoJ PNC via CMC FOI Jan 2025</t>
        </is>
      </c>
      <c r="H313" s="29" t="inlineStr">
        <is>
          <t>migrationcentral.co.uk/p/over-100000-foreign-national-convictions</t>
        </is>
      </c>
      <c r="I313" s="29" t="inlineStr">
        <is>
          <t>Raw count only; per-capita rate is a different ranking</t>
        </is>
      </c>
      <c r="J313" s="29" t="inlineStr">
        <is>
          <t>HIGH</t>
        </is>
      </c>
    </row>
    <row r="314">
      <c r="A314" s="29" t="inlineStr">
        <is>
          <t>Convictions</t>
        </is>
      </c>
      <c r="B314" s="29" t="inlineStr">
        <is>
          <t>PNC by nationality - raw count</t>
        </is>
      </c>
      <c r="C314" s="29" t="inlineStr">
        <is>
          <t>Sexual offence convictions rank 3 (raw count 2021-23) - India</t>
        </is>
      </c>
      <c r="D314" s="29" t="inlineStr">
        <is>
          <t>148</t>
        </is>
      </c>
      <c r="E314" s="29" t="inlineStr">
        <is>
          <t>count</t>
        </is>
      </c>
      <c r="F314" s="29" t="inlineStr">
        <is>
          <t>2021-2023</t>
        </is>
      </c>
      <c r="G314" s="29" t="inlineStr">
        <is>
          <t>MoJ PNC via CMC FOI Jan 2025</t>
        </is>
      </c>
      <c r="H314" s="29" t="inlineStr">
        <is>
          <t>migrationcentral.co.uk/p/over-100000-foreign-national-convictions</t>
        </is>
      </c>
      <c r="I314" s="29" t="inlineStr">
        <is>
          <t>Raw count only; per-capita rate is a different ranking</t>
        </is>
      </c>
      <c r="J314" s="29" t="inlineStr">
        <is>
          <t>HIGH</t>
        </is>
      </c>
    </row>
    <row r="315">
      <c r="A315" s="29" t="inlineStr">
        <is>
          <t>Convictions</t>
        </is>
      </c>
      <c r="B315" s="29" t="inlineStr">
        <is>
          <t>PNC by nationality - raw count</t>
        </is>
      </c>
      <c r="C315" s="29" t="inlineStr">
        <is>
          <t>Sexual offence convictions rank 4 (raw count 2021-23) - Pakistan</t>
        </is>
      </c>
      <c r="D315" s="29" t="inlineStr">
        <is>
          <t>144</t>
        </is>
      </c>
      <c r="E315" s="29" t="inlineStr">
        <is>
          <t>count</t>
        </is>
      </c>
      <c r="F315" s="29" t="inlineStr">
        <is>
          <t>2021-2023</t>
        </is>
      </c>
      <c r="G315" s="29" t="inlineStr">
        <is>
          <t>MoJ PNC via CMC FOI Jan 2025</t>
        </is>
      </c>
      <c r="H315" s="29" t="inlineStr">
        <is>
          <t>migrationcentral.co.uk/p/over-100000-foreign-national-convictions</t>
        </is>
      </c>
      <c r="I315" s="29" t="inlineStr">
        <is>
          <t>Raw count only; per-capita rate is a different ranking</t>
        </is>
      </c>
      <c r="J315" s="29" t="inlineStr">
        <is>
          <t>HIGH</t>
        </is>
      </c>
    </row>
    <row r="316">
      <c r="A316" s="29" t="inlineStr">
        <is>
          <t>Convictions</t>
        </is>
      </c>
      <c r="B316" s="29" t="inlineStr">
        <is>
          <t>PNC by nationality - raw count</t>
        </is>
      </c>
      <c r="C316" s="29" t="inlineStr">
        <is>
          <t>Sexual offence convictions rank 5 (raw count 2021-23) - Portugal</t>
        </is>
      </c>
      <c r="D316" s="29" t="inlineStr">
        <is>
          <t>79</t>
        </is>
      </c>
      <c r="E316" s="29" t="inlineStr">
        <is>
          <t>count</t>
        </is>
      </c>
      <c r="F316" s="29" t="inlineStr">
        <is>
          <t>2021-2023</t>
        </is>
      </c>
      <c r="G316" s="29" t="inlineStr">
        <is>
          <t>MoJ PNC via CMC FOI Jan 2025</t>
        </is>
      </c>
      <c r="H316" s="29" t="inlineStr">
        <is>
          <t>migrationcentral.co.uk/p/over-100000-foreign-national-convictions</t>
        </is>
      </c>
      <c r="I316" s="29" t="inlineStr">
        <is>
          <t>Raw count only; per-capita rate is a different ranking</t>
        </is>
      </c>
      <c r="J316" s="29" t="inlineStr">
        <is>
          <t>HIGH</t>
        </is>
      </c>
    </row>
    <row r="317">
      <c r="A317" s="29" t="inlineStr">
        <is>
          <t>Convictions</t>
        </is>
      </c>
      <c r="B317" s="29" t="inlineStr">
        <is>
          <t>PNC by nationality - raw count</t>
        </is>
      </c>
      <c r="C317" s="29" t="inlineStr">
        <is>
          <t>Sexual offence convictions rank 6 (raw count 2021-23) - Afghanistan</t>
        </is>
      </c>
      <c r="D317" s="29" t="inlineStr">
        <is>
          <t>77</t>
        </is>
      </c>
      <c r="E317" s="29" t="inlineStr">
        <is>
          <t>count</t>
        </is>
      </c>
      <c r="F317" s="29" t="inlineStr">
        <is>
          <t>2021-2023</t>
        </is>
      </c>
      <c r="G317" s="29" t="inlineStr">
        <is>
          <t>MoJ PNC via CMC FOI Jan 2025</t>
        </is>
      </c>
      <c r="H317" s="29" t="inlineStr">
        <is>
          <t>migrationcentral.co.uk/p/over-100000-foreign-national-convictions</t>
        </is>
      </c>
      <c r="I317" s="29" t="inlineStr">
        <is>
          <t>Raw count only; per-capita rate is a different ranking</t>
        </is>
      </c>
      <c r="J317" s="29" t="inlineStr">
        <is>
          <t>HIGH</t>
        </is>
      </c>
    </row>
    <row r="318">
      <c r="A318" s="29" t="inlineStr">
        <is>
          <t>Convictions</t>
        </is>
      </c>
      <c r="B318" s="29" t="inlineStr">
        <is>
          <t>PNC by nationality - raw count</t>
        </is>
      </c>
      <c r="C318" s="29" t="inlineStr">
        <is>
          <t>Sexual offence convictions rank 7 (raw count 2021-23) - Sudan</t>
        </is>
      </c>
      <c r="D318" s="29" t="inlineStr">
        <is>
          <t>66</t>
        </is>
      </c>
      <c r="E318" s="29" t="inlineStr">
        <is>
          <t>count</t>
        </is>
      </c>
      <c r="F318" s="29" t="inlineStr">
        <is>
          <t>2021-2023</t>
        </is>
      </c>
      <c r="G318" s="29" t="inlineStr">
        <is>
          <t>MoJ PNC via CMC FOI Jan 2025</t>
        </is>
      </c>
      <c r="H318" s="29" t="inlineStr">
        <is>
          <t>migrationcentral.co.uk/p/over-100000-foreign-national-convictions</t>
        </is>
      </c>
      <c r="I318" s="29" t="inlineStr">
        <is>
          <t>Raw count only; per-capita rate is a different ranking</t>
        </is>
      </c>
      <c r="J318" s="29" t="inlineStr">
        <is>
          <t>HIGH</t>
        </is>
      </c>
    </row>
    <row r="319">
      <c r="A319" s="29" t="inlineStr">
        <is>
          <t>Convictions</t>
        </is>
      </c>
      <c r="B319" s="29" t="inlineStr">
        <is>
          <t>PNC by nationality - raw count</t>
        </is>
      </c>
      <c r="C319" s="29" t="inlineStr">
        <is>
          <t>Sexual offence convictions rank 8 (raw count 2021-23) - Bangladesh</t>
        </is>
      </c>
      <c r="D319" s="29" t="inlineStr">
        <is>
          <t>65</t>
        </is>
      </c>
      <c r="E319" s="29" t="inlineStr">
        <is>
          <t>count</t>
        </is>
      </c>
      <c r="F319" s="29" t="inlineStr">
        <is>
          <t>2021-2023</t>
        </is>
      </c>
      <c r="G319" s="29" t="inlineStr">
        <is>
          <t>MoJ PNC via CMC FOI Jan 2025</t>
        </is>
      </c>
      <c r="H319" s="29" t="inlineStr">
        <is>
          <t>migrationcentral.co.uk/p/over-100000-foreign-national-convictions</t>
        </is>
      </c>
      <c r="I319" s="29" t="inlineStr">
        <is>
          <t>Raw count only; per-capita rate is a different ranking</t>
        </is>
      </c>
      <c r="J319" s="29" t="inlineStr">
        <is>
          <t>HIGH</t>
        </is>
      </c>
    </row>
    <row r="320">
      <c r="A320" s="29" t="inlineStr">
        <is>
          <t>Convictions</t>
        </is>
      </c>
      <c r="B320" s="29" t="inlineStr">
        <is>
          <t>PNC by nationality - raw count</t>
        </is>
      </c>
      <c r="C320" s="29" t="inlineStr">
        <is>
          <t>Sexual offence convictions rank 9 (raw count 2021-23) - Lithuania</t>
        </is>
      </c>
      <c r="D320" s="29" t="inlineStr">
        <is>
          <t>65</t>
        </is>
      </c>
      <c r="E320" s="29" t="inlineStr">
        <is>
          <t>count</t>
        </is>
      </c>
      <c r="F320" s="29" t="inlineStr">
        <is>
          <t>2021-2023</t>
        </is>
      </c>
      <c r="G320" s="29" t="inlineStr">
        <is>
          <t>MoJ PNC via CMC FOI Jan 2025</t>
        </is>
      </c>
      <c r="H320" s="29" t="inlineStr">
        <is>
          <t>migrationcentral.co.uk/p/over-100000-foreign-national-convictions</t>
        </is>
      </c>
      <c r="I320" s="29" t="inlineStr">
        <is>
          <t>Raw count only; per-capita rate is a different ranking</t>
        </is>
      </c>
      <c r="J320" s="29" t="inlineStr">
        <is>
          <t>HIGH</t>
        </is>
      </c>
    </row>
    <row r="321">
      <c r="A321" s="29" t="inlineStr">
        <is>
          <t>Convictions</t>
        </is>
      </c>
      <c r="B321" s="29" t="inlineStr">
        <is>
          <t>PNC by nationality - raw count</t>
        </is>
      </c>
      <c r="C321" s="29" t="inlineStr">
        <is>
          <t>Sexual offence convictions rank 10 (raw count 2021-23) - Iran</t>
        </is>
      </c>
      <c r="D321" s="29" t="inlineStr">
        <is>
          <t>63</t>
        </is>
      </c>
      <c r="E321" s="29" t="inlineStr">
        <is>
          <t>count</t>
        </is>
      </c>
      <c r="F321" s="29" t="inlineStr">
        <is>
          <t>2021-2023</t>
        </is>
      </c>
      <c r="G321" s="29" t="inlineStr">
        <is>
          <t>MoJ PNC via CMC FOI Jan 2025</t>
        </is>
      </c>
      <c r="H321" s="29" t="inlineStr">
        <is>
          <t>migrationcentral.co.uk/p/over-100000-foreign-national-convictions</t>
        </is>
      </c>
      <c r="I321" s="29" t="inlineStr">
        <is>
          <t>Raw count only; per-capita rate is a different ranking</t>
        </is>
      </c>
      <c r="J321" s="29" t="inlineStr">
        <is>
          <t>HIGH</t>
        </is>
      </c>
    </row>
    <row r="322">
      <c r="A322" s="29" t="inlineStr">
        <is>
          <t>Convictions</t>
        </is>
      </c>
      <c r="B322" s="29" t="inlineStr">
        <is>
          <t>PNC by nationality - rate</t>
        </is>
      </c>
      <c r="C322" s="29" t="inlineStr">
        <is>
          <t>Sexual offence conviction rate rank 1 per 10k (2021-23) - Afghanistan</t>
        </is>
      </c>
      <c r="D322" s="29" t="inlineStr">
        <is>
          <t>Rank 1</t>
        </is>
      </c>
      <c r="E322" s="29" t="inlineStr">
        <is>
          <t>rank</t>
        </is>
      </c>
      <c r="F322" s="29" t="inlineStr">
        <is>
          <t>2021-2023</t>
        </is>
      </c>
      <c r="G322" s="29" t="inlineStr">
        <is>
          <t>MoJ PNC via CMC FOI Jan 2025</t>
        </is>
      </c>
      <c r="H322" s="29" t="inlineStr">
        <is>
          <t>migrationcentral.co.uk/p/over-100000-foreign-national-convictions</t>
        </is>
      </c>
      <c r="I322" s="29" t="inlineStr">
        <is>
          <t>Per 10k of nationality population in UK; denominators disputed</t>
        </is>
      </c>
      <c r="J322" s="29" t="inlineStr">
        <is>
          <t>MEDIUM</t>
        </is>
      </c>
    </row>
    <row r="323">
      <c r="A323" s="29" t="inlineStr">
        <is>
          <t>Convictions</t>
        </is>
      </c>
      <c r="B323" s="29" t="inlineStr">
        <is>
          <t>PNC by nationality - rate</t>
        </is>
      </c>
      <c r="C323" s="29" t="inlineStr">
        <is>
          <t>Sexual offence conviction rate rank 2 per 10k (2021-23) - Eritrea</t>
        </is>
      </c>
      <c r="D323" s="29" t="inlineStr">
        <is>
          <t>Rank 2</t>
        </is>
      </c>
      <c r="E323" s="29" t="inlineStr">
        <is>
          <t>rank</t>
        </is>
      </c>
      <c r="F323" s="29" t="inlineStr">
        <is>
          <t>2021-2023</t>
        </is>
      </c>
      <c r="G323" s="29" t="inlineStr">
        <is>
          <t>MoJ PNC via CMC FOI Jan 2025</t>
        </is>
      </c>
      <c r="H323" s="29" t="inlineStr">
        <is>
          <t>migrationcentral.co.uk/p/over-100000-foreign-national-convictions</t>
        </is>
      </c>
      <c r="I323" s="29" t="inlineStr">
        <is>
          <t>Per 10k of nationality population in UK; denominators disputed</t>
        </is>
      </c>
      <c r="J323" s="29" t="inlineStr">
        <is>
          <t>MEDIUM</t>
        </is>
      </c>
    </row>
    <row r="324">
      <c r="A324" s="29" t="inlineStr">
        <is>
          <t>Convictions</t>
        </is>
      </c>
      <c r="B324" s="29" t="inlineStr">
        <is>
          <t>PNC by nationality - rate</t>
        </is>
      </c>
      <c r="C324" s="29" t="inlineStr">
        <is>
          <t>Sexual offence conviction rate rank 3 per 10k (2021-23) - Namibia</t>
        </is>
      </c>
      <c r="D324" s="29" t="inlineStr">
        <is>
          <t>Rank 3</t>
        </is>
      </c>
      <c r="E324" s="29" t="inlineStr">
        <is>
          <t>rank</t>
        </is>
      </c>
      <c r="F324" s="29" t="inlineStr">
        <is>
          <t>2021-2023</t>
        </is>
      </c>
      <c r="G324" s="29" t="inlineStr">
        <is>
          <t>MoJ PNC via CMC FOI Jan 2025</t>
        </is>
      </c>
      <c r="H324" s="29" t="inlineStr">
        <is>
          <t>migrationcentral.co.uk/p/over-100000-foreign-national-convictions</t>
        </is>
      </c>
      <c r="I324" s="29" t="inlineStr">
        <is>
          <t>Per 10k of nationality population in UK; denominators disputed</t>
        </is>
      </c>
      <c r="J324" s="29" t="inlineStr">
        <is>
          <t>MEDIUM</t>
        </is>
      </c>
    </row>
    <row r="325">
      <c r="A325" s="29" t="inlineStr">
        <is>
          <t>Convictions</t>
        </is>
      </c>
      <c r="B325" s="29" t="inlineStr">
        <is>
          <t>PNC by nationality - rate</t>
        </is>
      </c>
      <c r="C325" s="29" t="inlineStr">
        <is>
          <t>Sexual offence conviction rate rank 4 per 10k (2021-23) - Chad</t>
        </is>
      </c>
      <c r="D325" s="29" t="inlineStr">
        <is>
          <t>Rank 4</t>
        </is>
      </c>
      <c r="E325" s="29" t="inlineStr">
        <is>
          <t>rank</t>
        </is>
      </c>
      <c r="F325" s="29" t="inlineStr">
        <is>
          <t>2021-2023</t>
        </is>
      </c>
      <c r="G325" s="29" t="inlineStr">
        <is>
          <t>MoJ PNC via CMC FOI Jan 2025</t>
        </is>
      </c>
      <c r="H325" s="29" t="inlineStr">
        <is>
          <t>migrationcentral.co.uk/p/over-100000-foreign-national-convictions</t>
        </is>
      </c>
      <c r="I325" s="29" t="inlineStr">
        <is>
          <t>Per 10k of nationality population in UK; denominators disputed</t>
        </is>
      </c>
      <c r="J325" s="29" t="inlineStr">
        <is>
          <t>MEDIUM</t>
        </is>
      </c>
    </row>
    <row r="326">
      <c r="A326" s="29" t="inlineStr">
        <is>
          <t>Convictions</t>
        </is>
      </c>
      <c r="B326" s="29" t="inlineStr">
        <is>
          <t>PNC by nationality - rate</t>
        </is>
      </c>
      <c r="C326" s="29" t="inlineStr">
        <is>
          <t>Sexual offence conviction rate rank 5 per 10k (2021-23) - Moldova</t>
        </is>
      </c>
      <c r="D326" s="29" t="inlineStr">
        <is>
          <t>Rank 5</t>
        </is>
      </c>
      <c r="E326" s="29" t="inlineStr">
        <is>
          <t>rank</t>
        </is>
      </c>
      <c r="F326" s="29" t="inlineStr">
        <is>
          <t>2021-2023</t>
        </is>
      </c>
      <c r="G326" s="29" t="inlineStr">
        <is>
          <t>MoJ PNC via CMC FOI Jan 2025</t>
        </is>
      </c>
      <c r="H326" s="29" t="inlineStr">
        <is>
          <t>migrationcentral.co.uk/p/over-100000-foreign-national-convictions</t>
        </is>
      </c>
      <c r="I326" s="29" t="inlineStr">
        <is>
          <t>Per 10k of nationality population in UK; denominators disputed</t>
        </is>
      </c>
      <c r="J326" s="29" t="inlineStr">
        <is>
          <t>MEDIUM</t>
        </is>
      </c>
    </row>
    <row r="327">
      <c r="A327" s="29" t="inlineStr">
        <is>
          <t>Convictions</t>
        </is>
      </c>
      <c r="B327" s="29" t="inlineStr">
        <is>
          <t>PNC by nationality - rate</t>
        </is>
      </c>
      <c r="C327" s="29" t="inlineStr">
        <is>
          <t>All offences conviction rate rank 1 per 10k (2021-23) - Albania</t>
        </is>
      </c>
      <c r="D327" s="29" t="inlineStr">
        <is>
          <t>Rank 1</t>
        </is>
      </c>
      <c r="E327" s="29" t="inlineStr">
        <is>
          <t>rank</t>
        </is>
      </c>
      <c r="F327" s="29" t="inlineStr">
        <is>
          <t>2021-2023</t>
        </is>
      </c>
      <c r="G327" s="29" t="inlineStr">
        <is>
          <t>MoJ PNC via CMC FOI Jan 2025</t>
        </is>
      </c>
      <c r="H327" s="29" t="inlineStr">
        <is>
          <t>migrationcentral.co.uk/p/over-100000-foreign-national-convictions</t>
        </is>
      </c>
      <c r="I327" s="29" t="inlineStr"/>
      <c r="J327" s="29" t="inlineStr">
        <is>
          <t>MEDIUM</t>
        </is>
      </c>
    </row>
    <row r="328">
      <c r="A328" s="29" t="inlineStr">
        <is>
          <t>Convictions</t>
        </is>
      </c>
      <c r="B328" s="29" t="inlineStr">
        <is>
          <t>PNC by nationality - rate</t>
        </is>
      </c>
      <c r="C328" s="29" t="inlineStr">
        <is>
          <t>All offences conviction rate rank 2 per 10k (2021-23) - Moldova</t>
        </is>
      </c>
      <c r="D328" s="29" t="inlineStr">
        <is>
          <t>Rank 2</t>
        </is>
      </c>
      <c r="E328" s="29" t="inlineStr">
        <is>
          <t>rank</t>
        </is>
      </c>
      <c r="F328" s="29" t="inlineStr">
        <is>
          <t>2021-2023</t>
        </is>
      </c>
      <c r="G328" s="29" t="inlineStr">
        <is>
          <t>MoJ PNC via CMC FOI Jan 2025</t>
        </is>
      </c>
      <c r="H328" s="29" t="inlineStr">
        <is>
          <t>migrationcentral.co.uk/p/over-100000-foreign-national-convictions</t>
        </is>
      </c>
      <c r="I328" s="29" t="inlineStr"/>
      <c r="J328" s="29" t="inlineStr">
        <is>
          <t>MEDIUM</t>
        </is>
      </c>
    </row>
    <row r="329">
      <c r="A329" s="29" t="inlineStr">
        <is>
          <t>Convictions</t>
        </is>
      </c>
      <c r="B329" s="29" t="inlineStr">
        <is>
          <t>PNC by nationality - rate</t>
        </is>
      </c>
      <c r="C329" s="29" t="inlineStr">
        <is>
          <t>All offences conviction rate rank 3 per 10k (2021-23) - Congo</t>
        </is>
      </c>
      <c r="D329" s="29" t="inlineStr">
        <is>
          <t>Rank 3</t>
        </is>
      </c>
      <c r="E329" s="29" t="inlineStr">
        <is>
          <t>rank</t>
        </is>
      </c>
      <c r="F329" s="29" t="inlineStr">
        <is>
          <t>2021-2023</t>
        </is>
      </c>
      <c r="G329" s="29" t="inlineStr">
        <is>
          <t>MoJ PNC via CMC FOI Jan 2025</t>
        </is>
      </c>
      <c r="H329" s="29" t="inlineStr">
        <is>
          <t>migrationcentral.co.uk/p/over-100000-foreign-national-convictions</t>
        </is>
      </c>
      <c r="I329" s="29" t="inlineStr"/>
      <c r="J329" s="29" t="inlineStr">
        <is>
          <t>MEDIUM</t>
        </is>
      </c>
    </row>
    <row r="330">
      <c r="A330" s="29" t="inlineStr">
        <is>
          <t>Convictions</t>
        </is>
      </c>
      <c r="B330" s="29" t="inlineStr">
        <is>
          <t>PNC by nationality - rate</t>
        </is>
      </c>
      <c r="C330" s="29" t="inlineStr">
        <is>
          <t>All offences conviction rate rank 4 per 10k (2021-23) - Namibia</t>
        </is>
      </c>
      <c r="D330" s="29" t="inlineStr">
        <is>
          <t>Rank 4</t>
        </is>
      </c>
      <c r="E330" s="29" t="inlineStr">
        <is>
          <t>rank</t>
        </is>
      </c>
      <c r="F330" s="29" t="inlineStr">
        <is>
          <t>2021-2023</t>
        </is>
      </c>
      <c r="G330" s="29" t="inlineStr">
        <is>
          <t>MoJ PNC via CMC FOI Jan 2025</t>
        </is>
      </c>
      <c r="H330" s="29" t="inlineStr">
        <is>
          <t>migrationcentral.co.uk/p/over-100000-foreign-national-convictions</t>
        </is>
      </c>
      <c r="I330" s="29" t="inlineStr"/>
      <c r="J330" s="29" t="inlineStr">
        <is>
          <t>MEDIUM</t>
        </is>
      </c>
    </row>
    <row r="331">
      <c r="A331" s="29" t="inlineStr">
        <is>
          <t>Convictions</t>
        </is>
      </c>
      <c r="B331" s="29" t="inlineStr">
        <is>
          <t>PNC by nationality - rate</t>
        </is>
      </c>
      <c r="C331" s="29" t="inlineStr">
        <is>
          <t>All offences conviction rate rank 5 per 10k (2021-23) - Somalia</t>
        </is>
      </c>
      <c r="D331" s="29" t="inlineStr">
        <is>
          <t>Rank 5</t>
        </is>
      </c>
      <c r="E331" s="29" t="inlineStr">
        <is>
          <t>rank</t>
        </is>
      </c>
      <c r="F331" s="29" t="inlineStr">
        <is>
          <t>2021-2023</t>
        </is>
      </c>
      <c r="G331" s="29" t="inlineStr">
        <is>
          <t>MoJ PNC via CMC FOI Jan 2025</t>
        </is>
      </c>
      <c r="H331" s="29" t="inlineStr">
        <is>
          <t>migrationcentral.co.uk/p/over-100000-foreign-national-convictions</t>
        </is>
      </c>
      <c r="I331" s="29" t="inlineStr"/>
      <c r="J331" s="29" t="inlineStr">
        <is>
          <t>MEDIUM</t>
        </is>
      </c>
    </row>
    <row r="332">
      <c r="A332" s="29" t="inlineStr">
        <is>
          <t>Convictions</t>
        </is>
      </c>
      <c r="B332" s="29" t="inlineStr">
        <is>
          <t>PNC offence types</t>
        </is>
      </c>
      <c r="C332" s="29" t="inlineStr">
        <is>
          <t>FN sexual offence conviction rate vs British - 2021-23</t>
        </is>
      </c>
      <c r="D332" s="29" t="inlineStr">
        <is>
          <t>71</t>
        </is>
      </c>
      <c r="E332" s="29" t="inlineStr">
        <is>
          <t>percent higher</t>
        </is>
      </c>
      <c r="F332" s="29" t="inlineStr">
        <is>
          <t>2021-2023</t>
        </is>
      </c>
      <c r="G332" s="29" t="inlineStr">
        <is>
          <t>MoJ PNC via CMC FOI Jan 2025</t>
        </is>
      </c>
      <c r="H332" s="29" t="inlineStr">
        <is>
          <t>migrationcentral.co.uk/p/over-100000-foreign-national-convictions</t>
        </is>
      </c>
      <c r="I332" s="29" t="inlineStr">
        <is>
          <t>Unadjusted for age/sex</t>
        </is>
      </c>
      <c r="J332" s="29" t="inlineStr">
        <is>
          <t>MEDIUM</t>
        </is>
      </c>
    </row>
    <row r="333">
      <c r="A333" s="29" t="inlineStr">
        <is>
          <t>Convictions</t>
        </is>
      </c>
      <c r="B333" s="29" t="inlineStr">
        <is>
          <t>PNC offence types</t>
        </is>
      </c>
      <c r="C333" s="29" t="inlineStr">
        <is>
          <t>FN drug offence conviction rate vs British - 2021-23</t>
        </is>
      </c>
      <c r="D333" s="29" t="inlineStr">
        <is>
          <t>69</t>
        </is>
      </c>
      <c r="E333" s="29" t="inlineStr">
        <is>
          <t>percent higher</t>
        </is>
      </c>
      <c r="F333" s="29" t="inlineStr">
        <is>
          <t>2021-2023</t>
        </is>
      </c>
      <c r="G333" s="29" t="inlineStr">
        <is>
          <t>MoJ PNC via CMC FOI Jan 2025</t>
        </is>
      </c>
      <c r="H333" s="29" t="inlineStr">
        <is>
          <t>migrationcentral.co.uk/p/over-100000-foreign-national-convictions</t>
        </is>
      </c>
      <c r="I333" s="29" t="inlineStr"/>
      <c r="J333" s="29" t="inlineStr">
        <is>
          <t>MEDIUM</t>
        </is>
      </c>
    </row>
    <row r="334">
      <c r="A334" s="29" t="inlineStr">
        <is>
          <t>Convictions</t>
        </is>
      </c>
      <c r="B334" s="29" t="inlineStr">
        <is>
          <t>PNC offence types</t>
        </is>
      </c>
      <c r="C334" s="29" t="inlineStr">
        <is>
          <t>FN violent crime conviction rate vs British - 2021-23</t>
        </is>
      </c>
      <c r="D334" s="29" t="inlineStr">
        <is>
          <t>~same</t>
        </is>
      </c>
      <c r="E334" s="29" t="inlineStr">
        <is>
          <t>qualitative</t>
        </is>
      </c>
      <c r="F334" s="29" t="inlineStr">
        <is>
          <t>2021-2023</t>
        </is>
      </c>
      <c r="G334" s="29" t="inlineStr">
        <is>
          <t>MoJ PNC via CMC FOI Jan 2025</t>
        </is>
      </c>
      <c r="H334" s="29" t="inlineStr">
        <is>
          <t>migrationcentral.co.uk/p/over-100000-foreign-national-convictions</t>
        </is>
      </c>
      <c r="I334" s="29" t="inlineStr">
        <is>
          <t>FN 8.8-12% of violent convictions vs ~9.3% of population</t>
        </is>
      </c>
      <c r="J334" s="29" t="inlineStr">
        <is>
          <t>MEDIUM</t>
        </is>
      </c>
    </row>
    <row r="335">
      <c r="A335" s="29" t="inlineStr">
        <is>
          <t>Convictions</t>
        </is>
      </c>
      <c r="B335" s="29" t="inlineStr">
        <is>
          <t>PNC offence types</t>
        </is>
      </c>
      <c r="C335" s="29" t="inlineStr">
        <is>
          <t>FN theft conviction rate vs British - 2021-23</t>
        </is>
      </c>
      <c r="D335" s="29" t="inlineStr">
        <is>
          <t>25</t>
        </is>
      </c>
      <c r="E335" s="29" t="inlineStr">
        <is>
          <t>percent higher</t>
        </is>
      </c>
      <c r="F335" s="29" t="inlineStr">
        <is>
          <t>2021-2023</t>
        </is>
      </c>
      <c r="G335" s="29" t="inlineStr">
        <is>
          <t>MoJ PNC via CMC FOI Jan 2025</t>
        </is>
      </c>
      <c r="H335" s="29" t="inlineStr">
        <is>
          <t>migrationcentral.co.uk/p/over-100000-foreign-national-convictions</t>
        </is>
      </c>
      <c r="I335" s="29" t="inlineStr"/>
      <c r="J335" s="29" t="inlineStr">
        <is>
          <t>MEDIUM</t>
        </is>
      </c>
    </row>
    <row r="336">
      <c r="A336" s="29" t="inlineStr">
        <is>
          <t>Convictions</t>
        </is>
      </c>
      <c r="B336" s="29" t="inlineStr">
        <is>
          <t>PNC offence types</t>
        </is>
      </c>
      <c r="C336" s="29" t="inlineStr">
        <is>
          <t>FN all crime conviction rate vs British - 2021-23</t>
        </is>
      </c>
      <c r="D336" s="29" t="inlineStr">
        <is>
          <t>39</t>
        </is>
      </c>
      <c r="E336" s="29" t="inlineStr">
        <is>
          <t>percent higher</t>
        </is>
      </c>
      <c r="F336" s="29" t="inlineStr">
        <is>
          <t>2021-2023</t>
        </is>
      </c>
      <c r="G336" s="29" t="inlineStr">
        <is>
          <t>MoJ PNC via CMC FOI Jan 2025</t>
        </is>
      </c>
      <c r="H336" s="29" t="inlineStr">
        <is>
          <t>migrationcentral.co.uk/p/over-100000-foreign-national-convictions</t>
        </is>
      </c>
      <c r="I336" s="29" t="inlineStr">
        <is>
          <t>Unadjusted</t>
        </is>
      </c>
      <c r="J336" s="29" t="inlineStr">
        <is>
          <t>MEDIUM</t>
        </is>
      </c>
    </row>
    <row r="337">
      <c r="A337" s="29" t="inlineStr">
        <is>
          <t>Convictions</t>
        </is>
      </c>
      <c r="B337" s="29" t="inlineStr">
        <is>
          <t>PNC offence types</t>
        </is>
      </c>
      <c r="C337" s="29" t="inlineStr">
        <is>
          <t>Total violent crime convictions 2021-23 (known nationality)</t>
        </is>
      </c>
      <c r="D337" s="29" t="inlineStr">
        <is>
          <t>93401</t>
        </is>
      </c>
      <c r="E337" s="29" t="inlineStr">
        <is>
          <t>count</t>
        </is>
      </c>
      <c r="F337" s="29" t="inlineStr">
        <is>
          <t>2021-2023</t>
        </is>
      </c>
      <c r="G337" s="29" t="inlineStr">
        <is>
          <t>MoJ PNC via CMC FOI Jan 2025</t>
        </is>
      </c>
      <c r="H337" s="29" t="inlineStr">
        <is>
          <t>migrationcentral.co.uk/p/over-100000-foreign-national-convictions</t>
        </is>
      </c>
      <c r="I337" s="29" t="inlineStr"/>
      <c r="J337" s="29" t="inlineStr">
        <is>
          <t>HIGH</t>
        </is>
      </c>
    </row>
    <row r="338">
      <c r="A338" s="29" t="inlineStr">
        <is>
          <t>Convictions</t>
        </is>
      </c>
      <c r="B338" s="29" t="inlineStr">
        <is>
          <t>PNC offence types</t>
        </is>
      </c>
      <c r="C338" s="29" t="inlineStr">
        <is>
          <t>FN violent crime convictions 2021-23</t>
        </is>
      </c>
      <c r="D338" s="29" t="inlineStr">
        <is>
          <t>8230</t>
        </is>
      </c>
      <c r="E338" s="29" t="inlineStr">
        <is>
          <t>count</t>
        </is>
      </c>
      <c r="F338" s="29" t="inlineStr">
        <is>
          <t>2021-2023</t>
        </is>
      </c>
      <c r="G338" s="29" t="inlineStr">
        <is>
          <t>MoJ PNC via CMC FOI Jan 2025</t>
        </is>
      </c>
      <c r="H338" s="29" t="inlineStr">
        <is>
          <t>migrationcentral.co.uk/p/over-100000-foreign-national-convictions</t>
        </is>
      </c>
      <c r="I338" s="29" t="inlineStr">
        <is>
          <t>8.8% of total</t>
        </is>
      </c>
      <c r="J338" s="29" t="inlineStr">
        <is>
          <t>HIGH</t>
        </is>
      </c>
    </row>
    <row r="339">
      <c r="A339" s="29" t="inlineStr">
        <is>
          <t>Convictions</t>
        </is>
      </c>
      <c r="B339" s="29" t="inlineStr">
        <is>
          <t>PNC offence types</t>
        </is>
      </c>
      <c r="C339" s="29" t="inlineStr">
        <is>
          <t>Total drug convictions 2021-23 (known nationality)</t>
        </is>
      </c>
      <c r="D339" s="29" t="inlineStr">
        <is>
          <t>104103</t>
        </is>
      </c>
      <c r="E339" s="29" t="inlineStr">
        <is>
          <t>count</t>
        </is>
      </c>
      <c r="F339" s="29" t="inlineStr">
        <is>
          <t>2021-2023</t>
        </is>
      </c>
      <c r="G339" s="29" t="inlineStr">
        <is>
          <t>MoJ PNC via CMC FOI Jan 2025</t>
        </is>
      </c>
      <c r="H339" s="29" t="inlineStr">
        <is>
          <t>migrationcentral.co.uk/p/over-100000-foreign-national-convictions</t>
        </is>
      </c>
      <c r="I339" s="29" t="inlineStr"/>
      <c r="J339" s="29" t="inlineStr">
        <is>
          <t>HIGH</t>
        </is>
      </c>
    </row>
    <row r="340">
      <c r="A340" s="29" t="inlineStr">
        <is>
          <t>Convictions</t>
        </is>
      </c>
      <c r="B340" s="29" t="inlineStr">
        <is>
          <t>PNC offence types</t>
        </is>
      </c>
      <c r="C340" s="29" t="inlineStr">
        <is>
          <t>FN drug convictions 2021-23</t>
        </is>
      </c>
      <c r="D340" s="29" t="inlineStr">
        <is>
          <t>13500</t>
        </is>
      </c>
      <c r="E340" s="29" t="inlineStr">
        <is>
          <t>count</t>
        </is>
      </c>
      <c r="F340" s="29" t="inlineStr">
        <is>
          <t>2021-2023</t>
        </is>
      </c>
      <c r="G340" s="29" t="inlineStr">
        <is>
          <t>MoJ PNC via CMC FOI Jan 2025</t>
        </is>
      </c>
      <c r="H340" s="29" t="inlineStr">
        <is>
          <t>migrationcentral.co.uk/p/over-100000-foreign-national-convictions</t>
        </is>
      </c>
      <c r="I340" s="29" t="inlineStr">
        <is>
          <t>14.75% of total</t>
        </is>
      </c>
      <c r="J340" s="29" t="inlineStr">
        <is>
          <t>HIGH</t>
        </is>
      </c>
    </row>
    <row r="341">
      <c r="A341" s="29" t="inlineStr">
        <is>
          <t>Convictions</t>
        </is>
      </c>
      <c r="B341" s="29" t="inlineStr">
        <is>
          <t>PNC offence types</t>
        </is>
      </c>
      <c r="C341" s="29" t="inlineStr">
        <is>
          <t>Albanian drug convictions 2021-23 (raw)</t>
        </is>
      </c>
      <c r="D341" s="29" t="inlineStr">
        <is>
          <t>4821</t>
        </is>
      </c>
      <c r="E341" s="29" t="inlineStr">
        <is>
          <t>count</t>
        </is>
      </c>
      <c r="F341" s="29" t="inlineStr">
        <is>
          <t>2021-2023</t>
        </is>
      </c>
      <c r="G341" s="29" t="inlineStr">
        <is>
          <t>MoJ PNC via CMC FOI Jan 2025</t>
        </is>
      </c>
      <c r="H341" s="29" t="inlineStr">
        <is>
          <t>migrationcentral.co.uk/p/over-100000-foreign-national-convictions</t>
        </is>
      </c>
      <c r="I341" s="29" t="inlineStr">
        <is>
          <t>36% of all FN drug convictions (4821 of 13500)</t>
        </is>
      </c>
      <c r="J341" s="29" t="inlineStr">
        <is>
          <t>HIGH</t>
        </is>
      </c>
    </row>
    <row r="342">
      <c r="A342" s="29" t="inlineStr">
        <is>
          <t>Convictions</t>
        </is>
      </c>
      <c r="B342" s="29" t="inlineStr">
        <is>
          <t>PNC offence types</t>
        </is>
      </c>
      <c r="C342" s="29" t="inlineStr">
        <is>
          <t>Total theft convictions 2021-23 (known nationality)</t>
        </is>
      </c>
      <c r="D342" s="29" t="inlineStr">
        <is>
          <t>108132</t>
        </is>
      </c>
      <c r="E342" s="29" t="inlineStr">
        <is>
          <t>count</t>
        </is>
      </c>
      <c r="F342" s="29" t="inlineStr">
        <is>
          <t>2021-2023</t>
        </is>
      </c>
      <c r="G342" s="29" t="inlineStr">
        <is>
          <t>MoJ PNC via CMC FOI Jan 2025</t>
        </is>
      </c>
      <c r="H342" s="29" t="inlineStr">
        <is>
          <t>migrationcentral.co.uk/p/over-100000-foreign-national-convictions</t>
        </is>
      </c>
      <c r="I342" s="29" t="inlineStr"/>
      <c r="J342" s="29" t="inlineStr">
        <is>
          <t>HIGH</t>
        </is>
      </c>
    </row>
    <row r="343">
      <c r="A343" s="29" t="inlineStr">
        <is>
          <t>Convictions</t>
        </is>
      </c>
      <c r="B343" s="29" t="inlineStr">
        <is>
          <t>PNC offence types</t>
        </is>
      </c>
      <c r="C343" s="29" t="inlineStr">
        <is>
          <t>FN theft convictions 2021-23</t>
        </is>
      </c>
      <c r="D343" s="29" t="inlineStr">
        <is>
          <t>12320</t>
        </is>
      </c>
      <c r="E343" s="29" t="inlineStr">
        <is>
          <t>count</t>
        </is>
      </c>
      <c r="F343" s="29" t="inlineStr">
        <is>
          <t>2021-2023</t>
        </is>
      </c>
      <c r="G343" s="29" t="inlineStr">
        <is>
          <t>MoJ PNC via CMC FOI Jan 2025</t>
        </is>
      </c>
      <c r="H343" s="29" t="inlineStr">
        <is>
          <t>migrationcentral.co.uk/p/over-100000-foreign-national-convictions</t>
        </is>
      </c>
      <c r="I343" s="29" t="inlineStr">
        <is>
          <t>11.4% of total</t>
        </is>
      </c>
      <c r="J343" s="29" t="inlineStr">
        <is>
          <t>HIGH</t>
        </is>
      </c>
    </row>
    <row r="344">
      <c r="A344" s="29" t="inlineStr">
        <is>
          <t>Convictions</t>
        </is>
      </c>
      <c r="B344" s="29" t="inlineStr">
        <is>
          <t>PNC offence types</t>
        </is>
      </c>
      <c r="C344" s="29" t="inlineStr">
        <is>
          <t>Romanian theft convictions 2021-23 (rank 1)</t>
        </is>
      </c>
      <c r="D344" s="29" t="inlineStr">
        <is>
          <t>4393</t>
        </is>
      </c>
      <c r="E344" s="29" t="inlineStr">
        <is>
          <t>count</t>
        </is>
      </c>
      <c r="F344" s="29" t="inlineStr">
        <is>
          <t>2021-2023</t>
        </is>
      </c>
      <c r="G344" s="29" t="inlineStr">
        <is>
          <t>MoJ PNC via CMC FOI Jan 2025</t>
        </is>
      </c>
      <c r="H344" s="29" t="inlineStr">
        <is>
          <t>migrationcentral.co.uk/p/over-100000-foreign-national-convictions</t>
        </is>
      </c>
      <c r="I344" s="29" t="inlineStr">
        <is>
          <t>35.7% of all FN theft convictions</t>
        </is>
      </c>
      <c r="J344" s="29" t="inlineStr">
        <is>
          <t>HIGH</t>
        </is>
      </c>
    </row>
    <row r="345">
      <c r="A345" s="29" t="inlineStr">
        <is>
          <t>Convictions</t>
        </is>
      </c>
      <c r="B345" s="29" t="inlineStr">
        <is>
          <t>PNC offence types</t>
        </is>
      </c>
      <c r="C345" s="29" t="inlineStr">
        <is>
          <t>Weapon possession convictions 2023 - FN</t>
        </is>
      </c>
      <c r="D345" s="29" t="inlineStr">
        <is>
          <t>1479</t>
        </is>
      </c>
      <c r="E345" s="29" t="inlineStr">
        <is>
          <t>count</t>
        </is>
      </c>
      <c r="F345" s="29" t="inlineStr">
        <is>
          <t>Calendar year 2023</t>
        </is>
      </c>
      <c r="G345" s="29" t="inlineStr">
        <is>
          <t>MoJ PNC via CMC FOI Jan 2025</t>
        </is>
      </c>
      <c r="H345" s="29" t="inlineStr">
        <is>
          <t>migrationcentral.co.uk/p/over-100000-foreign-national-convictions</t>
        </is>
      </c>
      <c r="I345" s="29" t="inlineStr">
        <is>
          <t>12.5% of 11798 total; rate 46% higher than British</t>
        </is>
      </c>
      <c r="J345" s="29" t="inlineStr">
        <is>
          <t>HIGH</t>
        </is>
      </c>
    </row>
    <row r="346">
      <c r="A346" s="29" t="inlineStr">
        <is>
          <t>Convictions</t>
        </is>
      </c>
      <c r="B346" s="29" t="inlineStr">
        <is>
          <t>PNC offence types</t>
        </is>
      </c>
      <c r="C346" s="29" t="inlineStr">
        <is>
          <t>Robbery convictions 2023 - FN</t>
        </is>
      </c>
      <c r="D346" s="29" t="inlineStr">
        <is>
          <t>366</t>
        </is>
      </c>
      <c r="E346" s="29" t="inlineStr">
        <is>
          <t>count</t>
        </is>
      </c>
      <c r="F346" s="29" t="inlineStr">
        <is>
          <t>Calendar year 2023</t>
        </is>
      </c>
      <c r="G346" s="29" t="inlineStr">
        <is>
          <t>MoJ PNC via CMC FOI Jan 2025</t>
        </is>
      </c>
      <c r="H346" s="29" t="inlineStr">
        <is>
          <t>migrationcentral.co.uk/p/over-100000-foreign-national-convictions</t>
        </is>
      </c>
      <c r="I346" s="29" t="inlineStr">
        <is>
          <t>11.6% of 3149 total; rate 33% higher than British</t>
        </is>
      </c>
      <c r="J346" s="29" t="inlineStr">
        <is>
          <t>HIGH</t>
        </is>
      </c>
    </row>
    <row r="347">
      <c r="A347" s="29" t="inlineStr">
        <is>
          <t>Convictions</t>
        </is>
      </c>
      <c r="B347" s="29" t="inlineStr">
        <is>
          <t>PNC offence types</t>
        </is>
      </c>
      <c r="C347" s="29" t="inlineStr">
        <is>
          <t>Total PNC convictions 2021-2023 (all known nationality)</t>
        </is>
      </c>
      <c r="D347" s="29" t="inlineStr">
        <is>
          <t>872488</t>
        </is>
      </c>
      <c r="E347" s="29" t="inlineStr">
        <is>
          <t>count</t>
        </is>
      </c>
      <c r="F347" s="29" t="inlineStr">
        <is>
          <t>2021-2023</t>
        </is>
      </c>
      <c r="G347" s="29" t="inlineStr">
        <is>
          <t>MoJ PNC via CMC FOI Jan 2025</t>
        </is>
      </c>
      <c r="H347" s="29" t="inlineStr">
        <is>
          <t>migrationcentral.co.uk/p/over-100000-foreign-national-convictions</t>
        </is>
      </c>
      <c r="I347" s="29" t="inlineStr">
        <is>
          <t>Of which 833,522 had identifiable nationality</t>
        </is>
      </c>
      <c r="J347" s="29" t="inlineStr">
        <is>
          <t>HIGH</t>
        </is>
      </c>
    </row>
    <row r="348">
      <c r="A348" s="29" t="inlineStr">
        <is>
          <t>Convictions</t>
        </is>
      </c>
      <c r="B348" s="29" t="inlineStr">
        <is>
          <t>PNC offence types</t>
        </is>
      </c>
      <c r="C348" s="29" t="inlineStr">
        <is>
          <t>Number of nationalities with higher sexual offence conviction rate than British</t>
        </is>
      </c>
      <c r="D348" s="29" t="inlineStr">
        <is>
          <t>87</t>
        </is>
      </c>
      <c r="E348" s="29" t="inlineStr">
        <is>
          <t>count</t>
        </is>
      </c>
      <c r="F348" s="29" t="inlineStr">
        <is>
          <t>2021-2023</t>
        </is>
      </c>
      <c r="G348" s="29" t="inlineStr">
        <is>
          <t>MoJ PNC via CMC FOI Jan 2025</t>
        </is>
      </c>
      <c r="H348" s="29" t="inlineStr">
        <is>
          <t>migrationcentral.co.uk/p/over-100000-foreign-national-convictions</t>
        </is>
      </c>
      <c r="I348" s="29" t="inlineStr">
        <is>
          <t>Long-term visas issued to these nationalities in 2024: 557,041</t>
        </is>
      </c>
      <c r="J348" s="29" t="inlineStr">
        <is>
          <t>HIGH</t>
        </is>
      </c>
    </row>
    <row r="349">
      <c r="A349" s="29" t="inlineStr">
        <is>
          <t>Convictions</t>
        </is>
      </c>
      <c r="B349" s="29" t="inlineStr">
        <is>
          <t>PNC offence types</t>
        </is>
      </c>
      <c r="C349" s="29" t="inlineStr">
        <is>
          <t>Number of nationalities with higher conviction rate than British (all offences)</t>
        </is>
      </c>
      <c r="D349" s="29" t="inlineStr">
        <is>
          <t>66</t>
        </is>
      </c>
      <c r="E349" s="29" t="inlineStr">
        <is>
          <t>count</t>
        </is>
      </c>
      <c r="F349" s="29" t="inlineStr">
        <is>
          <t>2021-2023</t>
        </is>
      </c>
      <c r="G349" s="29" t="inlineStr">
        <is>
          <t>MoJ PNC via CMC FOI Jan 2025</t>
        </is>
      </c>
      <c r="H349" s="29" t="inlineStr">
        <is>
          <t>migrationcentral.co.uk/p/over-100000-foreign-national-convictions</t>
        </is>
      </c>
      <c r="I349" s="29" t="inlineStr"/>
      <c r="J349" s="29" t="inlineStr">
        <is>
          <t>HIGH</t>
        </is>
      </c>
    </row>
    <row r="350">
      <c r="A350" s="29" t="inlineStr">
        <is>
          <t>Court Data</t>
        </is>
      </c>
      <c r="B350" s="29" t="inlineStr">
        <is>
          <t>Crown Court</t>
        </is>
      </c>
      <c r="C350" s="29" t="inlineStr">
        <is>
          <t>Crown Court open caseload Q1 2025 - series peak</t>
        </is>
      </c>
      <c r="D350" s="29" t="inlineStr">
        <is>
          <t>76957</t>
        </is>
      </c>
      <c r="E350" s="29" t="inlineStr">
        <is>
          <t>count</t>
        </is>
      </c>
      <c r="F350" s="29" t="inlineStr">
        <is>
          <t>31 Mar 2025</t>
        </is>
      </c>
      <c r="G350" s="29" t="inlineStr">
        <is>
          <t>MoJ CCSQ Q1 2025</t>
        </is>
      </c>
      <c r="H350" s="29" t="inlineStr">
        <is>
          <t>gov.uk/government/statistics/criminal-court-statistics-quarterly-january-to-march-2025</t>
        </is>
      </c>
      <c r="I350" s="29" t="inlineStr">
        <is>
          <t>Highest recorded</t>
        </is>
      </c>
      <c r="J350" s="29" t="inlineStr">
        <is>
          <t>HIGH</t>
        </is>
      </c>
    </row>
    <row r="351">
      <c r="A351" s="29" t="inlineStr">
        <is>
          <t>Court Data</t>
        </is>
      </c>
      <c r="B351" s="29" t="inlineStr">
        <is>
          <t>Crown Court</t>
        </is>
      </c>
      <c r="C351" s="29" t="inlineStr">
        <is>
          <t>Crown Court sexual offence receipts increase Q1 2025</t>
        </is>
      </c>
      <c r="D351" s="29" t="inlineStr">
        <is>
          <t>9</t>
        </is>
      </c>
      <c r="E351" s="29" t="inlineStr">
        <is>
          <t>percent year-on-year</t>
        </is>
      </c>
      <c r="F351" s="29" t="inlineStr">
        <is>
          <t>Q1 2025</t>
        </is>
      </c>
      <c r="G351" s="29" t="inlineStr">
        <is>
          <t>MoJ CCSQ Q1 2025</t>
        </is>
      </c>
      <c r="H351" s="29" t="inlineStr">
        <is>
          <t>gov.uk</t>
        </is>
      </c>
      <c r="I351" s="29" t="inlineStr">
        <is>
          <t>Notable increase alongside public order offences</t>
        </is>
      </c>
      <c r="J351" s="29" t="inlineStr">
        <is>
          <t>HIGH</t>
        </is>
      </c>
    </row>
    <row r="352">
      <c r="A352" s="29" t="inlineStr">
        <is>
          <t>Court Data</t>
        </is>
      </c>
      <c r="B352" s="29" t="inlineStr">
        <is>
          <t>Crown Court</t>
        </is>
      </c>
      <c r="C352" s="29" t="inlineStr">
        <is>
          <t>Crown Court cases disposed Q1 2025</t>
        </is>
      </c>
      <c r="D352" s="29" t="inlineStr">
        <is>
          <t>27950</t>
        </is>
      </c>
      <c r="E352" s="29" t="inlineStr">
        <is>
          <t>count</t>
        </is>
      </c>
      <c r="F352" s="29" t="inlineStr">
        <is>
          <t>Q1 2025</t>
        </is>
      </c>
      <c r="G352" s="29" t="inlineStr">
        <is>
          <t>MoJ CCSQ Q1 2025</t>
        </is>
      </c>
      <c r="H352" s="29" t="inlineStr">
        <is>
          <t>gov.uk</t>
        </is>
      </c>
      <c r="I352" s="29" t="inlineStr"/>
      <c r="J352" s="29" t="inlineStr">
        <is>
          <t>HIGH</t>
        </is>
      </c>
    </row>
    <row r="353">
      <c r="A353" s="29" t="inlineStr">
        <is>
          <t>Court Data</t>
        </is>
      </c>
      <c r="B353" s="29" t="inlineStr">
        <is>
          <t>Interpreter</t>
        </is>
      </c>
      <c r="C353" s="29" t="inlineStr">
        <is>
          <t>Trials ineffective due to interpreter Q1 2025</t>
        </is>
      </c>
      <c r="D353" s="29" t="inlineStr">
        <is>
          <t>198</t>
        </is>
      </c>
      <c r="E353" s="29" t="inlineStr">
        <is>
          <t>count</t>
        </is>
      </c>
      <c r="F353" s="29" t="inlineStr">
        <is>
          <t>Q1 2025</t>
        </is>
      </c>
      <c r="G353" s="29" t="inlineStr">
        <is>
          <t>MoJ CCSQ Q1 2025</t>
        </is>
      </c>
      <c r="H353" s="29" t="inlineStr">
        <is>
          <t>gov.uk</t>
        </is>
      </c>
      <c r="I353" s="29" t="inlineStr">
        <is>
          <t>0.6% of all listed trials; unchanged on previous year (196)</t>
        </is>
      </c>
      <c r="J353" s="29" t="inlineStr">
        <is>
          <t>HIGH</t>
        </is>
      </c>
    </row>
    <row r="354">
      <c r="A354" s="29" t="inlineStr">
        <is>
          <t>Court Data</t>
        </is>
      </c>
      <c r="B354" s="29" t="inlineStr">
        <is>
          <t>Interpreter</t>
        </is>
      </c>
      <c r="C354" s="29" t="inlineStr">
        <is>
          <t>Interpreter success rate Q1 2025</t>
        </is>
      </c>
      <c r="D354" s="29" t="inlineStr">
        <is>
          <t>97</t>
        </is>
      </c>
      <c r="E354" s="29" t="inlineStr">
        <is>
          <t>percent</t>
        </is>
      </c>
      <c r="F354" s="29" t="inlineStr">
        <is>
          <t>Q1 2025</t>
        </is>
      </c>
      <c r="G354" s="29" t="inlineStr">
        <is>
          <t>MoJ CCSQ Q1 2025</t>
        </is>
      </c>
      <c r="H354" s="29" t="inlineStr">
        <is>
          <t>gov.uk</t>
        </is>
      </c>
      <c r="I354" s="29" t="inlineStr"/>
      <c r="J354" s="29" t="inlineStr">
        <is>
          <t>HIGH</t>
        </is>
      </c>
    </row>
    <row r="355">
      <c r="A355" s="29" t="inlineStr">
        <is>
          <t>Convictions</t>
        </is>
      </c>
      <c r="B355" s="29" t="inlineStr">
        <is>
          <t>MoJ ethnicity tables</t>
        </is>
      </c>
      <c r="C355" s="29" t="inlineStr">
        <is>
          <t>MoJ Table 3 - ethnicity of defendants by sexual offence group</t>
        </is>
      </c>
      <c r="D355" s="29" t="inlineStr">
        <is>
          <t>Published</t>
        </is>
      </c>
      <c r="E355" s="29" t="inlineStr">
        <is>
          <t>reference</t>
        </is>
      </c>
      <c r="F355" s="29" t="inlineStr">
        <is>
          <t>Annual (alongside Sexual offences overview)</t>
        </is>
      </c>
      <c r="G355" s="29" t="inlineStr">
        <is>
          <t>MoJ Tables published alongside ONS Sexual offences overview bulletin</t>
        </is>
      </c>
      <c r="H355" s="29" t="inlineStr">
        <is>
          <t>ons.gov.uk</t>
        </is>
      </c>
      <c r="I355" s="29" t="inlineStr">
        <is>
          <t>Published annually; available for download from GOV.UK</t>
        </is>
      </c>
      <c r="J355" s="29" t="inlineStr">
        <is>
          <t>HIGH</t>
        </is>
      </c>
    </row>
    <row r="356">
      <c r="A356" s="29" t="inlineStr">
        <is>
          <t>Convictions</t>
        </is>
      </c>
      <c r="B356" s="29" t="inlineStr">
        <is>
          <t>MoJ ethnicity tables</t>
        </is>
      </c>
      <c r="C356" s="29" t="inlineStr">
        <is>
          <t>MoJ Table 7 - ethnicity of offenders found guilty by sexual offence group</t>
        </is>
      </c>
      <c r="D356" s="29" t="inlineStr">
        <is>
          <t>Published</t>
        </is>
      </c>
      <c r="E356" s="29" t="inlineStr">
        <is>
          <t>reference</t>
        </is>
      </c>
      <c r="F356" s="29" t="inlineStr">
        <is>
          <t>Annual</t>
        </is>
      </c>
      <c r="G356" s="29" t="inlineStr">
        <is>
          <t>MoJ Tables published alongside ONS Sexual offences overview bulletin</t>
        </is>
      </c>
      <c r="H356" s="29" t="inlineStr">
        <is>
          <t>ons.gov.uk</t>
        </is>
      </c>
      <c r="I356" s="29" t="inlineStr">
        <is>
          <t>Published annually; available for download</t>
        </is>
      </c>
      <c r="J356" s="29" t="inlineStr">
        <is>
          <t>HIGH</t>
        </is>
      </c>
    </row>
    <row r="357">
      <c r="A357" s="29" t="inlineStr">
        <is>
          <t>Convictions</t>
        </is>
      </c>
      <c r="B357" s="29" t="inlineStr">
        <is>
          <t>MoJ ethnicity tables</t>
        </is>
      </c>
      <c r="C357" s="29" t="inlineStr">
        <is>
          <t>MoJ Outcomes by Offence data tool - filterable by offence group + ethnicity</t>
        </is>
      </c>
      <c r="D357" s="29" t="inlineStr">
        <is>
          <t>Available online</t>
        </is>
      </c>
      <c r="E357" s="29" t="inlineStr">
        <is>
          <t>reference</t>
        </is>
      </c>
      <c r="F357" s="29" t="inlineStr">
        <is>
          <t>Ongoing - latest Jun 2024 at time of note</t>
        </is>
      </c>
      <c r="G357" s="29" t="inlineStr">
        <is>
          <t>gov.uk/government/statistics/criminal-justice-statistics-quarterly-december-2024</t>
        </is>
      </c>
      <c r="H357" s="29" t="inlineStr">
        <is>
          <t>gov.uk</t>
        </is>
      </c>
      <c r="I357" s="29" t="inlineStr">
        <is>
          <t>Interactive tool; does NOT have nationality filter, only ethnicity</t>
        </is>
      </c>
      <c r="J357" s="29" t="inlineStr">
        <is>
          <t>HIGH</t>
        </is>
      </c>
    </row>
    <row r="358">
      <c r="A358" s="29" t="inlineStr">
        <is>
          <t>Data Gaps</t>
        </is>
      </c>
      <c r="B358" s="29" t="inlineStr">
        <is>
          <t>ONS FOI</t>
        </is>
      </c>
      <c r="C358" s="29" t="inlineStr">
        <is>
          <t>ONS holds no data on crime by asylum seeker or migrant status 2025</t>
        </is>
      </c>
      <c r="D358" s="29" t="inlineStr">
        <is>
          <t>Confirmed</t>
        </is>
      </c>
      <c r="E358" s="29" t="inlineStr">
        <is>
          <t>FOI response</t>
        </is>
      </c>
      <c r="F358" s="29" t="inlineStr">
        <is>
          <t>2025</t>
        </is>
      </c>
      <c r="G358" s="29" t="inlineStr">
        <is>
          <t>ONS FOI: Crime by nationality and immigration status 2025</t>
        </is>
      </c>
      <c r="H358" s="29" t="inlineStr">
        <is>
          <t>ons.gov.uk/aboutus/transparencyandgovernance/freedomofinformationfoi/crimebynationalityandimmigrationstatus2025</t>
        </is>
      </c>
      <c r="I358" s="29" t="inlineStr">
        <is>
          <t>Direct quote: 'We publish data on crime primarily from two main sources: CSEW and police recorded crime. Neither hold immigration status.'</t>
        </is>
      </c>
      <c r="J358" s="29" t="inlineStr">
        <is>
          <t>HIGH</t>
        </is>
      </c>
    </row>
    <row r="359">
      <c r="A359" s="29" t="inlineStr">
        <is>
          <t>Data Gaps</t>
        </is>
      </c>
      <c r="B359" s="29" t="inlineStr">
        <is>
          <t>ONS FOI</t>
        </is>
      </c>
      <c r="C359" s="29" t="inlineStr">
        <is>
          <t>ONS holds no breakdown of defendants/offenders of sexual offences by ethnicity</t>
        </is>
      </c>
      <c r="D359" s="29" t="inlineStr">
        <is>
          <t>Confirmed</t>
        </is>
      </c>
      <c r="E359" s="29" t="inlineStr">
        <is>
          <t>FOI response</t>
        </is>
      </c>
      <c r="F359" s="29" t="inlineStr">
        <is>
          <t>Sep 2025</t>
        </is>
      </c>
      <c r="G359" s="29" t="inlineStr">
        <is>
          <t>ONS FOI: Defendants and offenders of sexual offences by ethnicity 2024 to 2025</t>
        </is>
      </c>
      <c r="H359" s="29" t="inlineStr">
        <is>
          <t>ons.gov.uk/aboutus/transparencyandgovernance/freedomofinformationfoi/defendantsandoffendersofsexualoffencesbyethnicity2024to2025</t>
        </is>
      </c>
      <c r="I359" s="29" t="inlineStr">
        <is>
          <t>Directed requester to MoJ instead</t>
        </is>
      </c>
      <c r="J359" s="29" t="inlineStr">
        <is>
          <t>HIGH</t>
        </is>
      </c>
    </row>
    <row r="360">
      <c r="A360" s="29" t="inlineStr">
        <is>
          <t>Data Gaps</t>
        </is>
      </c>
      <c r="B360" s="29" t="inlineStr">
        <is>
          <t>ONS FOI</t>
        </is>
      </c>
      <c r="C360" s="29" t="inlineStr">
        <is>
          <t>ONS FOI: Sexual offence by ethnicity 2023-2025</t>
        </is>
      </c>
      <c r="D360" s="29" t="inlineStr">
        <is>
          <t>Confirmed - data not held by ONS</t>
        </is>
      </c>
      <c r="E360" s="29" t="inlineStr">
        <is>
          <t>FOI response</t>
        </is>
      </c>
      <c r="F360" s="29" t="inlineStr">
        <is>
          <t>2025</t>
        </is>
      </c>
      <c r="G360" s="29" t="inlineStr">
        <is>
          <t>ONS FOI response 2025</t>
        </is>
      </c>
      <c r="H360" s="29" t="inlineStr">
        <is>
          <t>ons.gov.uk/aboutus/transparencyandgovernance/freedomofinformationfoi/sexualoffencebyethnicity2023to2025</t>
        </is>
      </c>
      <c r="I360" s="29" t="inlineStr">
        <is>
          <t>ONS directed to MoJ CJS statistics and Outcomes by Offence tool</t>
        </is>
      </c>
      <c r="J360" s="29" t="inlineStr">
        <is>
          <t>HIGH</t>
        </is>
      </c>
    </row>
    <row r="361">
      <c r="A361" s="29" t="inlineStr">
        <is>
          <t>Prison/FNO</t>
        </is>
      </c>
      <c r="B361" s="29" t="inlineStr">
        <is>
          <t>Deportation context</t>
        </is>
      </c>
      <c r="C361" s="29" t="inlineStr">
        <is>
          <t>Charter deportation flights 2010-2024 - academic study</t>
        </is>
      </c>
      <c r="D361" s="29" t="inlineStr">
        <is>
          <t>Published</t>
        </is>
      </c>
      <c r="E361" s="29" t="inlineStr">
        <is>
          <t>academic paper</t>
        </is>
      </c>
      <c r="F361" s="29" t="inlineStr">
        <is>
          <t>2010-2024</t>
        </is>
      </c>
      <c r="G361" s="29" t="inlineStr">
        <is>
          <t>Gammeltoft-Hansen et al, Journal of Ethnic &amp; Migration Studies, Jul 2025</t>
        </is>
      </c>
      <c r="H361" s="29" t="inlineStr">
        <is>
          <t>tandfonline.com/doi/full/10.1080/1369183X.2025.2529489</t>
        </is>
      </c>
      <c r="I361" s="29" t="inlineStr">
        <is>
          <t>Uses FOI data to map all UK charter deportation flights; reveals HO communications strategy around deportation messaging</t>
        </is>
      </c>
      <c r="J361" s="29" t="inlineStr">
        <is>
          <t>HIGH</t>
        </is>
      </c>
    </row>
    <row r="362">
      <c r="A362" s="29" t="inlineStr">
        <is>
          <t>Prison/FNO</t>
        </is>
      </c>
      <c r="B362" s="29" t="inlineStr">
        <is>
          <t>Deportation context</t>
        </is>
      </c>
      <c r="C362" s="29" t="inlineStr">
        <is>
          <t>HO internal comms: combined 'criminals + immigration offenders' framing on charter flights</t>
        </is>
      </c>
      <c r="D362" s="29" t="inlineStr">
        <is>
          <t>Documented</t>
        </is>
      </c>
      <c r="E362" s="29" t="inlineStr">
        <is>
          <t>qualitative evidence</t>
        </is>
      </c>
      <c r="F362" s="29" t="inlineStr">
        <is>
          <t>2022</t>
        </is>
      </c>
      <c r="G362" s="29" t="inlineStr">
        <is>
          <t>Home Office FOI2022/70679 revealed in Gammeltoft-Hansen et al 2025</t>
        </is>
      </c>
      <c r="H362" s="29" t="inlineStr">
        <is>
          <t>tandfonline.com/doi/full/10.1080/1369183X.2025.2529489</t>
        </is>
      </c>
      <c r="I362" s="29" t="inlineStr">
        <is>
          <t>HO changed wording from '11 criminals' + '10 immigration offenders' to '21 people with combined 64 year sentences' to maximise impact</t>
        </is>
      </c>
      <c r="J362" s="29" t="inlineStr">
        <is>
          <t>HIGH</t>
        </is>
      </c>
    </row>
    <row r="363">
      <c r="A363" s="29" t="inlineStr">
        <is>
          <t>Prison/FNO</t>
        </is>
      </c>
      <c r="B363" s="29" t="inlineStr">
        <is>
          <t>Deportation context</t>
        </is>
      </c>
      <c r="C363" s="29" t="inlineStr">
        <is>
          <t>First Nigeria charter deportation flight since 2022</t>
        </is>
      </c>
      <c r="D363" s="29" t="inlineStr">
        <is>
          <t>17 Oct 2024</t>
        </is>
      </c>
      <c r="E363" s="29" t="inlineStr">
        <is>
          <t>date</t>
        </is>
      </c>
      <c r="F363" s="29" t="inlineStr">
        <is>
          <t>Oct 2024</t>
        </is>
      </c>
      <c r="G363" s="29" t="inlineStr">
        <is>
          <t>Home Office / Gammeltoft-Hansen et al</t>
        </is>
      </c>
      <c r="H363" s="29" t="inlineStr"/>
      <c r="I363" s="29" t="inlineStr">
        <is>
          <t>New agreement with Nigeria</t>
        </is>
      </c>
      <c r="J363" s="29" t="inlineStr">
        <is>
          <t>HIGH</t>
        </is>
      </c>
    </row>
    <row r="364">
      <c r="A364" s="29" t="inlineStr">
        <is>
          <t>Prison/FNO</t>
        </is>
      </c>
      <c r="B364" s="29" t="inlineStr">
        <is>
          <t>Deportation context</t>
        </is>
      </c>
      <c r="C364" s="29" t="inlineStr">
        <is>
          <t>First Pakistan charter deportation flight since 2020</t>
        </is>
      </c>
      <c r="D364" s="29" t="inlineStr">
        <is>
          <t>10 Dec 2025</t>
        </is>
      </c>
      <c r="E364" s="29" t="inlineStr">
        <is>
          <t>date</t>
        </is>
      </c>
      <c r="F364" s="29" t="inlineStr">
        <is>
          <t>Dec 2025</t>
        </is>
      </c>
      <c r="G364" s="29" t="inlineStr">
        <is>
          <t>Home Office FOI2025/00004 / Gammeltoft-Hansen et al</t>
        </is>
      </c>
      <c r="H364" s="29" t="inlineStr"/>
      <c r="I364" s="29" t="inlineStr">
        <is>
          <t>New agreement with Pakistan; first flight in 5 years</t>
        </is>
      </c>
      <c r="J364" s="29" t="inlineStr">
        <is>
          <t>HIGH</t>
        </is>
      </c>
    </row>
    <row r="365">
      <c r="A365" s="29" t="inlineStr">
        <is>
          <t>Institutional</t>
        </is>
      </c>
      <c r="B365" s="29" t="inlineStr">
        <is>
          <t>Parliamentary data</t>
        </is>
      </c>
      <c r="C365" s="29" t="inlineStr">
        <is>
          <t>FNO removed under current government (Jul 2024 - Mar 2025) vs previous year</t>
        </is>
      </c>
      <c r="D365" s="29" t="inlineStr">
        <is>
          <t>23% more</t>
        </is>
      </c>
      <c r="E365" s="29" t="inlineStr">
        <is>
          <t>percent increase</t>
        </is>
      </c>
      <c r="F365" s="29" t="inlineStr">
        <is>
          <t>Jul 2024-Mar 2025</t>
        </is>
      </c>
      <c r="G365" s="29" t="inlineStr">
        <is>
          <t>Written parliamentary answer Mar 2025 (PQ 34367)</t>
        </is>
      </c>
      <c r="H365" s="29" t="inlineStr">
        <is>
          <t>questions-statements.parliament.uk/written-questions/detail/2025-02-27/34367</t>
        </is>
      </c>
      <c r="I365" s="29" t="inlineStr">
        <is>
          <t>Used to demonstrate enforcement activity</t>
        </is>
      </c>
      <c r="J365" s="29" t="inlineStr">
        <is>
          <t>HIGH</t>
        </is>
      </c>
    </row>
    <row r="366">
      <c r="A366" s="29" t="inlineStr">
        <is>
          <t>Institutional</t>
        </is>
      </c>
      <c r="B366" s="29" t="inlineStr">
        <is>
          <t>Parliamentary data</t>
        </is>
      </c>
      <c r="C366" s="29" t="inlineStr">
        <is>
          <t>Prison population Table 1_Q_12 - prison pop by nationality group quarterly</t>
        </is>
      </c>
      <c r="D366" s="29" t="inlineStr">
        <is>
          <t>Published quarterly</t>
        </is>
      </c>
      <c r="E366" s="29" t="inlineStr">
        <is>
          <t>reference</t>
        </is>
      </c>
      <c r="F366" s="29" t="inlineStr">
        <is>
          <t>Ongoing</t>
        </is>
      </c>
      <c r="G366" s="29" t="inlineStr">
        <is>
          <t>MoJ OMSQ - Table 1_Q_12</t>
        </is>
      </c>
      <c r="H366" s="29" t="inlineStr">
        <is>
          <t>assets.publishing.service.gov.uk/media/6799631cd4f0d327e77071ae/prison-population-31-Dec-2024.ods</t>
        </is>
      </c>
      <c r="I366" s="29" t="inlineStr">
        <is>
          <t>Available quarterly from OMSQ publication</t>
        </is>
      </c>
      <c r="J366" s="29" t="inlineStr">
        <is>
          <t>HIGH</t>
        </is>
      </c>
    </row>
    <row r="367">
      <c r="A367" s="29" t="inlineStr">
        <is>
          <t>Institutional</t>
        </is>
      </c>
      <c r="B367" s="29" t="inlineStr">
        <is>
          <t>Parliamentary data</t>
        </is>
      </c>
      <c r="C367" s="29" t="inlineStr">
        <is>
          <t>Crown Court open caseload has increased 46% since Q4 2019 for violence against person</t>
        </is>
      </c>
      <c r="D367" s="29" t="inlineStr">
        <is>
          <t>46</t>
        </is>
      </c>
      <c r="E367" s="29" t="inlineStr">
        <is>
          <t>percent increase</t>
        </is>
      </c>
      <c r="F367" s="29" t="inlineStr">
        <is>
          <t>Q4 2019 to Q1 2025</t>
        </is>
      </c>
      <c r="G367" s="29" t="inlineStr">
        <is>
          <t>MoJ CCSQ Q1 2025</t>
        </is>
      </c>
      <c r="H367" s="29" t="inlineStr">
        <is>
          <t>gov.uk</t>
        </is>
      </c>
      <c r="I367" s="29" t="inlineStr">
        <is>
          <t>8592 violence against person receipts in Q1 2025</t>
        </is>
      </c>
      <c r="J367" s="29" t="inlineStr">
        <is>
          <t>HIGH</t>
        </is>
      </c>
    </row>
  </sheetData>
  <pageMargins left="0.75" right="0.75" top="1" bottom="1" header="0.5" footer="0.5"/>
</worksheet>
</file>

<file path=xl/worksheets/sheet27.xml><?xml version="1.0" encoding="utf-8"?>
<worksheet xmlns="http://schemas.openxmlformats.org/spreadsheetml/2006/main">
  <sheetPr>
    <outlinePr summaryBelow="1" summaryRight="1"/>
    <pageSetUpPr/>
  </sheetPr>
  <dimension ref="A1:I20"/>
  <sheetViews>
    <sheetView workbookViewId="0">
      <selection activeCell="A1" sqref="A1"/>
    </sheetView>
  </sheetViews>
  <sheetFormatPr baseColWidth="8" defaultRowHeight="15"/>
  <sheetData>
    <row r="1">
      <c r="A1" s="29" t="inlineStr">
        <is>
          <t>New Social Housing Lettings by Nationality of Lead Tenant — England</t>
        </is>
      </c>
    </row>
    <row r="2">
      <c r="A2" s="29" t="inlineStr">
        <is>
          <t>Source: MHCLG CORE Statistics (annual releases). Figures are weighted estimates. Nationality is self-reported by lead tenant.</t>
        </is>
      </c>
    </row>
    <row r="3">
      <c r="A3" s="29" t="inlineStr">
        <is>
          <t>Year</t>
        </is>
      </c>
      <c r="B3" s="29" t="inlineStr">
        <is>
          <t>Total New Lettings</t>
        </is>
      </c>
      <c r="C3" s="29" t="inlineStr">
        <is>
          <t>UK Nationals (n)</t>
        </is>
      </c>
      <c r="D3" s="29" t="inlineStr">
        <is>
          <t>UK Nationals (%)</t>
        </is>
      </c>
      <c r="E3" s="29" t="inlineStr">
        <is>
          <t>EEA Nationals (n)</t>
        </is>
      </c>
      <c r="F3" s="29" t="inlineStr">
        <is>
          <t>EEA Nationals (%)</t>
        </is>
      </c>
      <c r="G3" s="29" t="inlineStr">
        <is>
          <t>Non-EEA Nationals (n)</t>
        </is>
      </c>
      <c r="H3" s="29" t="inlineStr">
        <is>
          <t>Non-EEA Nationals (%)</t>
        </is>
      </c>
      <c r="I3" s="29" t="inlineStr">
        <is>
          <t>Notes</t>
        </is>
      </c>
    </row>
    <row r="4">
      <c r="A4" s="29" t="inlineStr">
        <is>
          <t>2008/09</t>
        </is>
      </c>
      <c r="B4" s="29" t="n">
        <v>330000</v>
      </c>
      <c r="C4" s="29" t="n">
        <v>310200</v>
      </c>
      <c r="D4" s="29" t="n">
        <v>0.9409999999999999</v>
      </c>
      <c r="E4" s="29" t="n">
        <v>6600</v>
      </c>
      <c r="F4" s="29" t="n">
        <v>0.02</v>
      </c>
      <c r="G4" s="29" t="n">
        <v>9900</v>
      </c>
      <c r="H4" s="29" t="n">
        <v>0.03</v>
      </c>
      <c r="I4" s="29" t="inlineStr">
        <is>
          <t>First full year of mandatory LA reporting</t>
        </is>
      </c>
    </row>
    <row r="5">
      <c r="A5" s="29" t="inlineStr">
        <is>
          <t>2009/10</t>
        </is>
      </c>
      <c r="B5" s="29" t="n">
        <v>318000</v>
      </c>
      <c r="C5" s="29" t="n">
        <v>297420</v>
      </c>
      <c r="D5" s="29" t="n">
        <v>0.9350000000000001</v>
      </c>
      <c r="E5" s="29" t="n">
        <v>7318</v>
      </c>
      <c r="F5" s="29" t="n">
        <v>0.023</v>
      </c>
      <c r="G5" s="29" t="n">
        <v>9540</v>
      </c>
      <c r="H5" s="29" t="n">
        <v>0.03</v>
      </c>
    </row>
    <row r="6">
      <c r="A6" s="29" t="inlineStr">
        <is>
          <t>2010/11</t>
        </is>
      </c>
      <c r="B6" s="29" t="n">
        <v>310000</v>
      </c>
      <c r="C6" s="29" t="n">
        <v>289550</v>
      </c>
      <c r="D6" s="29" t="n">
        <v>0.9340000000000001</v>
      </c>
      <c r="E6" s="29" t="n">
        <v>7130</v>
      </c>
      <c r="F6" s="29" t="n">
        <v>0.023</v>
      </c>
      <c r="G6" s="29" t="n">
        <v>9300</v>
      </c>
      <c r="H6" s="29" t="n">
        <v>0.03</v>
      </c>
    </row>
    <row r="7">
      <c r="A7" s="29" t="inlineStr">
        <is>
          <t>2011/12</t>
        </is>
      </c>
      <c r="B7" s="29" t="n">
        <v>298000</v>
      </c>
      <c r="C7" s="29" t="n">
        <v>277738</v>
      </c>
      <c r="D7" s="29" t="n">
        <v>0.9320000000000001</v>
      </c>
      <c r="E7" s="29" t="n">
        <v>7152</v>
      </c>
      <c r="F7" s="29" t="n">
        <v>0.024</v>
      </c>
      <c r="G7" s="29" t="n">
        <v>9538</v>
      </c>
      <c r="H7" s="29" t="n">
        <v>0.032</v>
      </c>
      <c r="I7" s="29" t="inlineStr">
        <is>
          <t>Localism Act 2011 — local connection tests enabled</t>
        </is>
      </c>
    </row>
    <row r="8">
      <c r="A8" s="29" t="inlineStr">
        <is>
          <t>2012/13</t>
        </is>
      </c>
      <c r="B8" s="29" t="n">
        <v>290000</v>
      </c>
      <c r="C8" s="29" t="n">
        <v>269270</v>
      </c>
      <c r="D8" s="29" t="n">
        <v>0.929</v>
      </c>
      <c r="E8" s="29" t="n">
        <v>7250</v>
      </c>
      <c r="F8" s="29" t="n">
        <v>0.025</v>
      </c>
      <c r="G8" s="29" t="n">
        <v>9280</v>
      </c>
      <c r="H8" s="29" t="n">
        <v>0.032</v>
      </c>
    </row>
    <row r="9">
      <c r="A9" s="29" t="inlineStr">
        <is>
          <t>2013/14</t>
        </is>
      </c>
      <c r="B9" s="29" t="n">
        <v>287000</v>
      </c>
      <c r="C9" s="29" t="n">
        <v>265575</v>
      </c>
      <c r="D9" s="29" t="n">
        <v>0.926</v>
      </c>
      <c r="E9" s="29" t="n">
        <v>12315</v>
      </c>
      <c r="F9" s="29" t="n">
        <v>0.043</v>
      </c>
      <c r="G9" s="29" t="n">
        <v>9545</v>
      </c>
      <c r="H9" s="29" t="n">
        <v>0.033</v>
      </c>
      <c r="I9" s="29" t="inlineStr">
        <is>
          <t>EEA share peaks</t>
        </is>
      </c>
    </row>
    <row r="10">
      <c r="A10" s="29" t="inlineStr">
        <is>
          <t>2014/15</t>
        </is>
      </c>
      <c r="B10" s="29" t="n">
        <v>276000</v>
      </c>
      <c r="C10" s="29" t="n">
        <v>254952</v>
      </c>
      <c r="D10" s="29" t="n">
        <v>0.924</v>
      </c>
      <c r="E10" s="29" t="n">
        <v>11040</v>
      </c>
      <c r="F10" s="29" t="n">
        <v>0.04</v>
      </c>
      <c r="G10" s="29" t="n">
        <v>9384</v>
      </c>
      <c r="H10" s="29" t="n">
        <v>0.034</v>
      </c>
    </row>
    <row r="11">
      <c r="A11" s="29" t="inlineStr">
        <is>
          <t>2015/16</t>
        </is>
      </c>
      <c r="B11" s="29" t="n">
        <v>268000</v>
      </c>
      <c r="C11" s="29" t="n">
        <v>247256</v>
      </c>
      <c r="D11" s="29" t="n">
        <v>0.922</v>
      </c>
      <c r="E11" s="29" t="n">
        <v>10720</v>
      </c>
      <c r="F11" s="29" t="n">
        <v>0.04</v>
      </c>
      <c r="G11" s="29" t="n">
        <v>9112</v>
      </c>
      <c r="H11" s="29" t="n">
        <v>0.034</v>
      </c>
    </row>
    <row r="12">
      <c r="A12" s="29" t="inlineStr">
        <is>
          <t>2016/17</t>
        </is>
      </c>
      <c r="B12" s="29" t="n">
        <v>260000</v>
      </c>
      <c r="C12" s="29" t="n">
        <v>239980</v>
      </c>
      <c r="D12" s="29" t="n">
        <v>0.923</v>
      </c>
      <c r="E12" s="29" t="n">
        <v>10400</v>
      </c>
      <c r="F12" s="29" t="n">
        <v>0.04</v>
      </c>
      <c r="G12" s="29" t="n">
        <v>8840</v>
      </c>
      <c r="H12" s="29" t="n">
        <v>0.034</v>
      </c>
      <c r="I12" s="29" t="inlineStr">
        <is>
          <t>Brexit referendum June 2016</t>
        </is>
      </c>
    </row>
    <row r="13">
      <c r="A13" s="29" t="inlineStr">
        <is>
          <t>2017/18</t>
        </is>
      </c>
      <c r="B13" s="29" t="n">
        <v>255000</v>
      </c>
      <c r="C13" s="29" t="n">
        <v>234600</v>
      </c>
      <c r="D13" s="29" t="n">
        <v>0.92</v>
      </c>
      <c r="E13" s="29" t="n">
        <v>10200</v>
      </c>
      <c r="F13" s="29" t="n">
        <v>0.04</v>
      </c>
      <c r="G13" s="29" t="n">
        <v>8670</v>
      </c>
      <c r="H13" s="29" t="n">
        <v>0.034</v>
      </c>
    </row>
    <row r="14">
      <c r="A14" s="29" t="inlineStr">
        <is>
          <t>2018/19</t>
        </is>
      </c>
      <c r="B14" s="29" t="n">
        <v>252000</v>
      </c>
      <c r="C14" s="29" t="n">
        <v>231840</v>
      </c>
      <c r="D14" s="29" t="n">
        <v>0.92</v>
      </c>
      <c r="E14" s="29" t="n">
        <v>10080</v>
      </c>
      <c r="F14" s="29" t="n">
        <v>0.04</v>
      </c>
      <c r="G14" s="29" t="n">
        <v>8568</v>
      </c>
      <c r="H14" s="29" t="n">
        <v>0.034</v>
      </c>
    </row>
    <row r="15">
      <c r="A15" s="29" t="inlineStr">
        <is>
          <t>2019/20</t>
        </is>
      </c>
      <c r="B15" s="29" t="n">
        <v>248000</v>
      </c>
      <c r="C15" s="29" t="n">
        <v>228160</v>
      </c>
      <c r="D15" s="29" t="n">
        <v>0.92</v>
      </c>
      <c r="E15" s="29" t="n">
        <v>9920</v>
      </c>
      <c r="F15" s="29" t="n">
        <v>0.04</v>
      </c>
      <c r="G15" s="29" t="n">
        <v>8432</v>
      </c>
      <c r="H15" s="29" t="n">
        <v>0.034</v>
      </c>
    </row>
    <row r="16">
      <c r="A16" s="29" t="inlineStr">
        <is>
          <t>2020/21</t>
        </is>
      </c>
      <c r="B16" s="29" t="n">
        <v>230000</v>
      </c>
      <c r="C16" s="29" t="n">
        <v>214820</v>
      </c>
      <c r="D16" s="29" t="n">
        <v>0.9340000000000001</v>
      </c>
      <c r="E16" s="29" t="n">
        <v>6900</v>
      </c>
      <c r="F16" s="29" t="n">
        <v>0.03</v>
      </c>
      <c r="G16" s="29" t="n">
        <v>6900</v>
      </c>
      <c r="H16" s="29" t="n">
        <v>0.03</v>
      </c>
      <c r="I16" s="29" t="inlineStr">
        <is>
          <t>Covid-19 restrictions reduced new lettings</t>
        </is>
      </c>
    </row>
    <row r="17">
      <c r="A17" s="29" t="inlineStr">
        <is>
          <t>2021/22</t>
        </is>
      </c>
      <c r="B17" s="29" t="n">
        <v>252000</v>
      </c>
      <c r="C17" s="29" t="n">
        <v>227880</v>
      </c>
      <c r="D17" s="29" t="n">
        <v>0.904</v>
      </c>
      <c r="E17" s="29" t="n">
        <v>10080</v>
      </c>
      <c r="F17" s="29" t="n">
        <v>0.04</v>
      </c>
      <c r="G17" s="29" t="n">
        <v>9072</v>
      </c>
      <c r="H17" s="29" t="n">
        <v>0.036</v>
      </c>
      <c r="I17" s="29" t="inlineStr">
        <is>
          <t>Non-EEA share begins rising; post-Brexit EEA rights adjust</t>
        </is>
      </c>
    </row>
    <row r="18">
      <c r="A18" s="29" t="inlineStr">
        <is>
          <t>2022/23</t>
        </is>
      </c>
      <c r="B18" s="29" t="n">
        <v>252000</v>
      </c>
      <c r="C18" s="29" t="n">
        <v>226800</v>
      </c>
      <c r="D18" s="29" t="n">
        <v>0.9</v>
      </c>
      <c r="E18" s="29" t="n">
        <v>10080</v>
      </c>
      <c r="F18" s="29" t="n">
        <v>0.04</v>
      </c>
      <c r="G18" s="29" t="n">
        <v>15120</v>
      </c>
      <c r="H18" s="29" t="n">
        <v>0.06</v>
      </c>
      <c r="I18" s="29" t="inlineStr">
        <is>
          <t>Non-EEA: Afghan/Ukrainian programmes drive increase</t>
        </is>
      </c>
    </row>
    <row r="19">
      <c r="A19" s="29" t="inlineStr">
        <is>
          <t>2023/24</t>
        </is>
      </c>
      <c r="B19" s="29" t="n">
        <v>260000</v>
      </c>
      <c r="C19" s="29" t="n">
        <v>228800</v>
      </c>
      <c r="D19" s="29" t="n">
        <v>0.88</v>
      </c>
      <c r="E19" s="29" t="n">
        <v>7800</v>
      </c>
      <c r="F19" s="29" t="n">
        <v>0.03</v>
      </c>
      <c r="G19" s="29" t="n">
        <v>20800</v>
      </c>
      <c r="H19" s="29" t="n">
        <v>0.08</v>
      </c>
      <c r="I19" s="29" t="inlineStr">
        <is>
          <t>Non-EEA rises to 8%; Ukrainian/Afghan categories added in CORE</t>
        </is>
      </c>
    </row>
    <row r="20">
      <c r="A20" s="29" t="inlineStr">
        <is>
          <t>2024/25</t>
        </is>
      </c>
      <c r="B20" s="29" t="n">
        <v>263000</v>
      </c>
      <c r="C20" s="29" t="n">
        <v>233070</v>
      </c>
      <c r="D20" s="29" t="n">
        <v>0.886</v>
      </c>
      <c r="E20" s="29" t="n">
        <v>10520</v>
      </c>
      <c r="F20" s="29" t="n">
        <v>0.04</v>
      </c>
      <c r="G20" s="29" t="n">
        <v>21040</v>
      </c>
      <c r="H20" s="29" t="n">
        <v>0.08</v>
      </c>
      <c r="I20" s="29" t="inlineStr">
        <is>
          <t>Most recent published data (Nov 2025 release)</t>
        </is>
      </c>
    </row>
  </sheetData>
  <pageMargins left="0.75" right="0.75" top="1" bottom="1" header="0.5" footer="0.5"/>
</worksheet>
</file>

<file path=xl/worksheets/sheet28.xml><?xml version="1.0" encoding="utf-8"?>
<worksheet xmlns="http://schemas.openxmlformats.org/spreadsheetml/2006/main">
  <sheetPr>
    <outlinePr summaryBelow="1" summaryRight="1"/>
    <pageSetUpPr/>
  </sheetPr>
  <dimension ref="A1:E10"/>
  <sheetViews>
    <sheetView workbookViewId="0">
      <selection activeCell="A1" sqref="A1"/>
    </sheetView>
  </sheetViews>
  <sheetFormatPr baseColWidth="8" defaultRowHeight="15"/>
  <sheetData>
    <row r="1">
      <c r="A1" s="29" t="inlineStr">
        <is>
          <t>New Social Lettings by Ethnicity of Lead Tenant vs. England Population — 2023/24</t>
        </is>
      </c>
    </row>
    <row r="2">
      <c r="A2" s="29" t="inlineStr">
        <is>
          <t>Sources: MHCLG CORE Tenants Apr 2023–Mar 2024 (gov.uk); ONS Census 2021 population shares.</t>
        </is>
      </c>
    </row>
    <row r="3">
      <c r="A3" s="29" t="inlineStr">
        <is>
          <t>Ethnic Group</t>
        </is>
      </c>
      <c r="B3" s="29" t="inlineStr">
        <is>
          <t>% of New Lettings (2023/24)</t>
        </is>
      </c>
      <c r="C3" s="29" t="inlineStr">
        <is>
          <t>% of England Population (2021 Census)</t>
        </is>
      </c>
      <c r="D3" s="29" t="inlineStr">
        <is>
          <t>Over/Under-represented?</t>
        </is>
      </c>
      <c r="E3" s="29" t="inlineStr">
        <is>
          <t>Notes</t>
        </is>
      </c>
    </row>
    <row r="4">
      <c r="A4" s="29" t="inlineStr">
        <is>
          <t>White (all)</t>
        </is>
      </c>
      <c r="B4" s="29" t="n">
        <v>0.77</v>
      </c>
      <c r="C4" s="29" t="n">
        <v>0.8100000000000001</v>
      </c>
      <c r="D4" s="29" t="inlineStr">
        <is>
          <t>Under</t>
        </is>
      </c>
      <c r="E4" s="29" t="inlineStr">
        <is>
          <t>Slightly under-represented in new lettings</t>
        </is>
      </c>
    </row>
    <row r="5">
      <c r="A5" s="29" t="inlineStr">
        <is>
          <t>Black / Black British</t>
        </is>
      </c>
      <c r="B5" s="29" t="n">
        <v>0.1</v>
      </c>
      <c r="C5" s="29" t="n">
        <v>0.04</v>
      </c>
      <c r="D5" s="29" t="inlineStr">
        <is>
          <t>OVER</t>
        </is>
      </c>
      <c r="E5" s="29" t="inlineStr">
        <is>
          <t>Significantly over-represented: 10% of lettings vs. 4% of population</t>
        </is>
      </c>
    </row>
    <row r="6">
      <c r="A6" s="29" t="inlineStr">
        <is>
          <t>Asian / Asian British</t>
        </is>
      </c>
      <c r="B6" s="29" t="n">
        <v>0.06</v>
      </c>
      <c r="C6" s="29" t="n">
        <v>0.1</v>
      </c>
      <c r="D6" s="29" t="inlineStr">
        <is>
          <t>Under</t>
        </is>
      </c>
      <c r="E6" s="29" t="inlineStr">
        <is>
          <t>Under-represented: 6% of lettings vs. 10% of population</t>
        </is>
      </c>
    </row>
    <row r="7">
      <c r="A7" s="29" t="inlineStr">
        <is>
          <t>Mixed / Multiple</t>
        </is>
      </c>
      <c r="B7" s="29" t="n">
        <v>0.03</v>
      </c>
      <c r="C7" s="29" t="n">
        <v>0.03</v>
      </c>
      <c r="D7" s="29" t="inlineStr">
        <is>
          <t>Equal</t>
        </is>
      </c>
      <c r="E7" s="29" t="inlineStr">
        <is>
          <t>Roughly proportionate</t>
        </is>
      </c>
    </row>
    <row r="8">
      <c r="A8" s="29" t="inlineStr">
        <is>
          <t>Other ethnic group</t>
        </is>
      </c>
      <c r="B8" s="29" t="n">
        <v>0.03</v>
      </c>
      <c r="C8" s="29" t="n">
        <v>0.02</v>
      </c>
      <c r="D8" s="29" t="inlineStr">
        <is>
          <t>Over</t>
        </is>
      </c>
      <c r="E8" s="29" t="inlineStr">
        <is>
          <t>Slightly over-represented</t>
        </is>
      </c>
    </row>
    <row r="10">
      <c r="A10" s="29" t="inlineStr">
        <is>
          <t>Context: Ethnicity ≠ Nationality. Many Black and Asian residents are UK nationals. Data reflect housing need patterns, not immigration status.</t>
        </is>
      </c>
    </row>
  </sheetData>
  <pageMargins left="0.75" right="0.75" top="1" bottom="1" header="0.5" footer="0.5"/>
</worksheet>
</file>

<file path=xl/worksheets/sheet29.xml><?xml version="1.0" encoding="utf-8"?>
<worksheet xmlns="http://schemas.openxmlformats.org/spreadsheetml/2006/main">
  <sheetPr>
    <outlinePr summaryBelow="1" summaryRight="1"/>
    <pageSetUpPr/>
  </sheetPr>
  <dimension ref="A1:F18"/>
  <sheetViews>
    <sheetView workbookViewId="0">
      <selection activeCell="A1" sqref="A1"/>
    </sheetView>
  </sheetViews>
  <sheetFormatPr baseColWidth="8" defaultRowHeight="15"/>
  <sheetData>
    <row r="1">
      <c r="A1" s="29" t="inlineStr">
        <is>
          <t>Social Housing Stock, Waiting Lists &amp; Wait Times — England</t>
        </is>
      </c>
    </row>
    <row r="2">
      <c r="A2" s="29" t="inlineStr">
        <is>
          <t>Sources: MHCLG CORE (new lettings, waiting lists); Centre for London (London wait times); National Housing Federation; Habinteg.</t>
        </is>
      </c>
    </row>
    <row r="3">
      <c r="A3" s="29" t="inlineStr">
        <is>
          <t>Metric / Year</t>
        </is>
      </c>
      <c r="B3" s="29" t="inlineStr">
        <is>
          <t>Value</t>
        </is>
      </c>
      <c r="C3" s="29" t="inlineStr">
        <is>
          <t>Units</t>
        </is>
      </c>
      <c r="D3" s="29" t="inlineStr">
        <is>
          <t>Region / Scope</t>
        </is>
      </c>
      <c r="E3" s="29" t="inlineStr">
        <is>
          <t>Source</t>
        </is>
      </c>
      <c r="F3" s="29" t="inlineStr">
        <is>
          <t>Notes</t>
        </is>
      </c>
    </row>
    <row r="4">
      <c r="A4" s="29" t="inlineStr">
        <is>
          <t>Total social housing stock — 1981</t>
        </is>
      </c>
      <c r="B4" s="29" t="n">
        <v>5500000</v>
      </c>
      <c r="C4" s="29" t="inlineStr">
        <is>
          <t>Homes</t>
        </is>
      </c>
      <c r="D4" s="29" t="inlineStr">
        <is>
          <t>England</t>
        </is>
      </c>
      <c r="E4" s="29" t="inlineStr">
        <is>
          <t>MHCLG CORE</t>
        </is>
      </c>
      <c r="F4" s="29" t="inlineStr">
        <is>
          <t>Peak of social housing stock</t>
        </is>
      </c>
    </row>
    <row r="5">
      <c r="A5" s="29" t="inlineStr">
        <is>
          <t>Total social housing stock — 2024</t>
        </is>
      </c>
      <c r="B5" s="29" t="n">
        <v>4300000</v>
      </c>
      <c r="C5" s="29" t="inlineStr">
        <is>
          <t>Homes</t>
        </is>
      </c>
      <c r="D5" s="29" t="inlineStr">
        <is>
          <t>England</t>
        </is>
      </c>
      <c r="E5" s="29" t="inlineStr">
        <is>
          <t>MHCLG CORE</t>
        </is>
      </c>
      <c r="F5" s="29" t="inlineStr">
        <is>
          <t>Long-term decline of ~1.2m units since 1981</t>
        </is>
      </c>
    </row>
    <row r="6">
      <c r="A6" s="29" t="inlineStr">
        <is>
          <t>New social lettings — 2013/14 peak</t>
        </is>
      </c>
      <c r="B6" s="29" t="n">
        <v>759000</v>
      </c>
      <c r="C6" s="29" t="inlineStr">
        <is>
          <t>People</t>
        </is>
      </c>
      <c r="D6" s="29" t="inlineStr">
        <is>
          <t>England</t>
        </is>
      </c>
      <c r="E6" s="29" t="inlineStr">
        <is>
          <t>MHCLG CORE</t>
        </is>
      </c>
      <c r="F6" s="29" t="inlineStr">
        <is>
          <t>Most recent peak year before sustained decline</t>
        </is>
      </c>
    </row>
    <row r="7">
      <c r="A7" s="29" t="inlineStr">
        <is>
          <t>New social lettings — 2024/25</t>
        </is>
      </c>
      <c r="B7" s="29" t="n">
        <v>502000</v>
      </c>
      <c r="C7" s="29" t="inlineStr">
        <is>
          <t>People</t>
        </is>
      </c>
      <c r="D7" s="29" t="inlineStr">
        <is>
          <t>England</t>
        </is>
      </c>
      <c r="E7" s="29" t="inlineStr">
        <is>
          <t>MHCLG CORE</t>
        </is>
      </c>
      <c r="F7" s="29" t="inlineStr">
        <is>
          <t>263,000 households; 34% below 2013/14 peak</t>
        </is>
      </c>
    </row>
    <row r="8">
      <c r="A8" s="29" t="inlineStr">
        <is>
          <t>Households on waiting lists — 31 Mar 2025</t>
        </is>
      </c>
      <c r="B8" s="29" t="n">
        <v>1340000</v>
      </c>
      <c r="C8" s="29" t="inlineStr">
        <is>
          <t>Households</t>
        </is>
      </c>
      <c r="D8" s="29" t="inlineStr">
        <is>
          <t>England</t>
        </is>
      </c>
      <c r="E8" s="29" t="inlineStr">
        <is>
          <t>MHCLG CORE</t>
        </is>
      </c>
      <c r="F8" s="29" t="inlineStr">
        <is>
          <t>Highest since 2014</t>
        </is>
      </c>
    </row>
    <row r="9">
      <c r="A9" s="29" t="inlineStr">
        <is>
          <t>Households on waiting lists — 31 Mar 2024</t>
        </is>
      </c>
      <c r="B9" s="29" t="n">
        <v>1330000</v>
      </c>
      <c r="C9" s="29" t="inlineStr">
        <is>
          <t>Households</t>
        </is>
      </c>
      <c r="D9" s="29" t="inlineStr">
        <is>
          <t>England</t>
        </is>
      </c>
      <c r="E9" s="29" t="inlineStr">
        <is>
          <t>MHCLG CORE</t>
        </is>
      </c>
      <c r="F9" s="29" t="inlineStr">
        <is>
          <t>+3% vs. prior year</t>
        </is>
      </c>
    </row>
    <row r="10">
      <c r="A10" s="29" t="inlineStr">
        <is>
          <t>Households on waiting lists — London 2024</t>
        </is>
      </c>
      <c r="B10" s="29" t="n">
        <v>336366</v>
      </c>
      <c r="C10" s="29" t="inlineStr">
        <is>
          <t>Households</t>
        </is>
      </c>
      <c r="D10" s="29" t="inlineStr">
        <is>
          <t>London</t>
        </is>
      </c>
      <c r="E10" s="29" t="inlineStr">
        <is>
          <t>London Councils</t>
        </is>
      </c>
      <c r="F10" s="29" t="inlineStr">
        <is>
          <t>32% increase since 2014; 25% of England total</t>
        </is>
      </c>
    </row>
    <row r="11">
      <c r="A11" s="29" t="inlineStr">
        <is>
          <t>National average wait time</t>
        </is>
      </c>
      <c r="B11" s="29" t="n">
        <v>2.9</v>
      </c>
      <c r="C11" s="29" t="inlineStr">
        <is>
          <t>Years</t>
        </is>
      </c>
      <c r="D11" s="29" t="inlineStr">
        <is>
          <t>England</t>
        </is>
      </c>
      <c r="E11" s="29" t="inlineStr">
        <is>
          <t>MHCLG / Habinteg</t>
        </is>
      </c>
      <c r="F11" s="29" t="inlineStr">
        <is>
          <t>NHF analysis also cites 5.5 years for some areas</t>
        </is>
      </c>
    </row>
    <row r="12">
      <c r="A12" s="29" t="inlineStr">
        <is>
          <t>Average wait — London 1-bed</t>
        </is>
      </c>
      <c r="B12" s="29" t="inlineStr">
        <is>
          <t>844 days</t>
        </is>
      </c>
      <c r="C12" s="29" t="inlineStr">
        <is>
          <t>Days</t>
        </is>
      </c>
      <c r="D12" s="29" t="inlineStr">
        <is>
          <t>London</t>
        </is>
      </c>
      <c r="E12" s="29" t="inlineStr">
        <is>
          <t>Centre for London</t>
        </is>
      </c>
      <c r="F12" s="29" t="inlineStr">
        <is>
          <t>~2 years 3 months</t>
        </is>
      </c>
    </row>
    <row r="13">
      <c r="A13" s="29" t="inlineStr">
        <is>
          <t>Average wait — London 4+ bed</t>
        </is>
      </c>
      <c r="B13" s="29" t="inlineStr">
        <is>
          <t>2304 days</t>
        </is>
      </c>
      <c r="C13" s="29" t="inlineStr">
        <is>
          <t>Days</t>
        </is>
      </c>
      <c r="D13" s="29" t="inlineStr">
        <is>
          <t>London</t>
        </is>
      </c>
      <c r="E13" s="29" t="inlineStr">
        <is>
          <t>Centre for London</t>
        </is>
      </c>
      <c r="F13" s="29" t="inlineStr">
        <is>
          <t>~6 years 3 months</t>
        </is>
      </c>
    </row>
    <row r="14">
      <c r="A14" s="29" t="inlineStr">
        <is>
          <t>Councils spend on temp. accommodation 2024/25</t>
        </is>
      </c>
      <c r="B14" s="29" t="n">
        <v>2800000000</v>
      </c>
      <c r="C14" s="29" t="inlineStr">
        <is>
          <t>GBP £</t>
        </is>
      </c>
      <c r="D14" s="29" t="inlineStr">
        <is>
          <t>England</t>
        </is>
      </c>
      <c r="E14" s="29" t="inlineStr">
        <is>
          <t>MHCLG / London Councils</t>
        </is>
      </c>
      <c r="F14" s="29" t="inlineStr">
        <is>
          <t>25% increase in one year; 118% over 5 years</t>
        </is>
      </c>
    </row>
    <row r="15">
      <c r="A15" s="29" t="inlineStr">
        <is>
          <t>London spend on homelessness per day 2024/25</t>
        </is>
      </c>
      <c r="B15" s="29" t="n">
        <v>5500000</v>
      </c>
      <c r="C15" s="29" t="inlineStr">
        <is>
          <t>GBP £/day</t>
        </is>
      </c>
      <c r="D15" s="29" t="inlineStr">
        <is>
          <t>London</t>
        </is>
      </c>
      <c r="E15" s="29" t="inlineStr">
        <is>
          <t>London Councils</t>
        </is>
      </c>
      <c r="F15" s="29" t="inlineStr">
        <is>
          <t>Up from £4.2m/day in 2023/24</t>
        </is>
      </c>
    </row>
    <row r="16">
      <c r="A16" s="29" t="inlineStr">
        <is>
          <t>% of England households in social housing — 2023/24</t>
        </is>
      </c>
      <c r="B16" s="29" t="n">
        <v>0.16</v>
      </c>
      <c r="C16" s="29" t="inlineStr">
        <is>
          <t>Proportion</t>
        </is>
      </c>
      <c r="D16" s="29" t="inlineStr">
        <is>
          <t>England</t>
        </is>
      </c>
      <c r="E16" s="29" t="inlineStr">
        <is>
          <t>MHCLG CORE</t>
        </is>
      </c>
    </row>
    <row r="17">
      <c r="A17" s="29" t="inlineStr">
        <is>
          <t>New builds as % of new lettings — 2024/25</t>
        </is>
      </c>
      <c r="B17" s="29" t="n">
        <v>0.12</v>
      </c>
      <c r="C17" s="29" t="inlineStr">
        <is>
          <t>Proportion</t>
        </is>
      </c>
      <c r="D17" s="29" t="inlineStr">
        <is>
          <t>England</t>
        </is>
      </c>
      <c r="E17" s="29" t="inlineStr">
        <is>
          <t>MHCLG CORE</t>
        </is>
      </c>
      <c r="F17" s="29" t="inlineStr">
        <is>
          <t>86% of new lettings are relets of existing stock</t>
        </is>
      </c>
    </row>
    <row r="18">
      <c r="A18" s="29" t="inlineStr">
        <is>
          <t>Median vacancy days before relet — 2024/25</t>
        </is>
      </c>
      <c r="B18" s="29" t="n">
        <v>30</v>
      </c>
      <c r="C18" s="29" t="inlineStr">
        <is>
          <t>Days</t>
        </is>
      </c>
      <c r="D18" s="29" t="inlineStr">
        <is>
          <t>England</t>
        </is>
      </c>
      <c r="E18" s="29" t="inlineStr">
        <is>
          <t>MHCLG CORE</t>
        </is>
      </c>
      <c r="F18" s="29" t="inlineStr">
        <is>
          <t>Up from 21 days pre-Covid</t>
        </is>
      </c>
    </row>
  </sheetData>
  <pageMargins left="0.75" right="0.75" top="1" bottom="1" header="0.5" footer="0.5"/>
</worksheet>
</file>

<file path=xl/worksheets/sheet3.xml><?xml version="1.0" encoding="utf-8"?>
<worksheet xmlns="http://schemas.openxmlformats.org/spreadsheetml/2006/main">
  <sheetPr filterMode="0">
    <outlinePr summaryBelow="1" summaryRight="1"/>
    <pageSetUpPr fitToPage="0"/>
  </sheetPr>
  <dimension ref="A1:D47"/>
  <sheetViews>
    <sheetView showFormulas="0" showGridLines="1" showRowColHeaders="1" showZeros="1" rightToLeft="0" tabSelected="0" showOutlineSymbols="1" defaultGridColor="1" view="normal" topLeftCell="A1" colorId="64" zoomScale="100" zoomScaleNormal="100" zoomScalePageLayoutView="100" workbookViewId="0">
      <selection pane="topLeft" activeCell="A1" activeCellId="0" sqref="A1"/>
    </sheetView>
  </sheetViews>
  <sheetFormatPr baseColWidth="8" defaultColWidth="8.6796875" defaultRowHeight="15" zeroHeight="0" outlineLevelRow="0"/>
  <cols>
    <col width="42" customWidth="1" style="29" min="1" max="1"/>
    <col width="22" customWidth="1" style="29" min="2" max="4"/>
  </cols>
  <sheetData>
    <row r="1" ht="17.35" customHeight="1" s="30">
      <c r="A1" s="31" t="inlineStr">
        <is>
          <t>Universal Credit Claimants by Immigration Status</t>
        </is>
      </c>
    </row>
    <row r="2" ht="15" customHeight="1" s="30">
      <c r="A2" s="38" t="inlineStr">
        <is>
          <t>Source: DWP. Status data sourced from Habitual Residence Test records.</t>
        </is>
      </c>
    </row>
    <row r="4" ht="15" customHeight="1" s="30">
      <c r="A4" s="33" t="inlineStr">
        <is>
          <t>January 2026 — total claimant breakdown</t>
        </is>
      </c>
    </row>
    <row r="5" ht="15" customHeight="1" s="30">
      <c r="A5" s="36" t="inlineStr">
        <is>
          <t>Group</t>
        </is>
      </c>
      <c r="B5" s="36" t="inlineStr">
        <is>
          <t>Share of UC claimants</t>
        </is>
      </c>
      <c r="C5" s="36" t="inlineStr">
        <is>
          <t>Approximate count</t>
        </is>
      </c>
      <c r="D5" s="36" t="inlineStr">
        <is>
          <t>Source Key</t>
        </is>
      </c>
    </row>
    <row r="6" ht="15" customHeight="1" s="30">
      <c r="A6" s="39" t="inlineStr">
        <is>
          <t>Total UC claimants</t>
        </is>
      </c>
      <c r="B6" s="39" t="inlineStr">
        <is>
          <t>100.0%</t>
        </is>
      </c>
      <c r="C6" s="40" t="n">
        <v>8400000</v>
      </c>
      <c r="D6" s="39" t="inlineStr">
        <is>
          <t>DWP-UC-2026-01</t>
        </is>
      </c>
    </row>
    <row r="7" ht="15" customHeight="1" s="30">
      <c r="A7" s="39" t="inlineStr">
        <is>
          <t>UK or Irish nationals</t>
        </is>
      </c>
      <c r="B7" s="39" t="inlineStr">
        <is>
          <t>83.4%</t>
        </is>
      </c>
      <c r="C7" s="40" t="n">
        <v>7000000</v>
      </c>
      <c r="D7" s="39" t="inlineStr">
        <is>
          <t>DWP-UC-2026-01</t>
        </is>
      </c>
    </row>
    <row r="8" ht="15" customHeight="1" s="30">
      <c r="A8" s="39" t="inlineStr">
        <is>
          <t>Foreign nationals (total)</t>
        </is>
      </c>
      <c r="B8" s="39" t="inlineStr">
        <is>
          <t>16.6%</t>
        </is>
      </c>
      <c r="C8" s="40" t="n">
        <v>1400000</v>
      </c>
      <c r="D8" s="39" t="inlineStr">
        <is>
          <t>DWP-UC-2026-01</t>
        </is>
      </c>
    </row>
    <row r="10" ht="15" customHeight="1" s="30">
      <c r="A10" s="33" t="inlineStr">
        <is>
          <t>June 2025 — detailed immigration status breakdown</t>
        </is>
      </c>
    </row>
    <row r="11" ht="15" customHeight="1" s="30">
      <c r="A11" s="38" t="inlineStr">
        <is>
          <t>DWP describes this dataset as 'cleanest' for status disaggregation. January 2026 release uses same methodology.</t>
        </is>
      </c>
    </row>
    <row r="12" ht="15" customHeight="1" s="30">
      <c r="A12" s="36" t="inlineStr">
        <is>
          <t>Immigration Status</t>
        </is>
      </c>
      <c r="B12" s="36" t="inlineStr">
        <is>
          <t>Share of UC claimants</t>
        </is>
      </c>
      <c r="C12" s="36" t="inlineStr">
        <is>
          <t>Approximate count</t>
        </is>
      </c>
      <c r="D12" s="36" t="inlineStr">
        <is>
          <t>Source Key</t>
        </is>
      </c>
    </row>
    <row r="13" ht="15" customHeight="1" s="30">
      <c r="A13" s="39" t="inlineStr">
        <is>
          <t>EU Settlement Scheme (settled + pre-settled)</t>
        </is>
      </c>
      <c r="B13" s="39" t="inlineStr">
        <is>
          <t>9.7%</t>
        </is>
      </c>
      <c r="C13" s="40" t="n">
        <v>770000</v>
      </c>
      <c r="D13" s="39" t="inlineStr">
        <is>
          <t>DWP-UC-2025-06</t>
        </is>
      </c>
    </row>
    <row r="14" ht="15" customHeight="1" s="30">
      <c r="A14" s="39" t="inlineStr">
        <is>
          <t>Indefinite Leave to Remain (non-EUSS)</t>
        </is>
      </c>
      <c r="B14" s="39" t="inlineStr">
        <is>
          <t>2.7%</t>
        </is>
      </c>
      <c r="C14" s="40" t="n">
        <v>218000</v>
      </c>
      <c r="D14" s="39" t="inlineStr">
        <is>
          <t>DWP-UC-2025-06</t>
        </is>
      </c>
    </row>
    <row r="15" ht="15" customHeight="1" s="30">
      <c r="A15" s="39" t="inlineStr">
        <is>
          <t>Refugee</t>
        </is>
      </c>
      <c r="B15" s="39" t="inlineStr">
        <is>
          <t>1.5%</t>
        </is>
      </c>
      <c r="C15" s="40" t="n">
        <v>119000</v>
      </c>
      <c r="D15" s="39" t="inlineStr">
        <is>
          <t>DWP-UC-2025-06</t>
        </is>
      </c>
    </row>
    <row r="16" ht="15" customHeight="1" s="30">
      <c r="A16" s="39" t="inlineStr">
        <is>
          <t>Limited Leave to Remain</t>
        </is>
      </c>
      <c r="B16" s="39" t="inlineStr">
        <is>
          <t>1.0%</t>
        </is>
      </c>
      <c r="C16" s="40" t="n">
        <v>79000</v>
      </c>
      <c r="D16" s="39" t="inlineStr">
        <is>
          <t>DWP-UC-2025-06</t>
        </is>
      </c>
    </row>
    <row r="17" ht="15" customHeight="1" s="30">
      <c r="A17" s="39" t="inlineStr">
        <is>
          <t>Humanitarian protection</t>
        </is>
      </c>
      <c r="B17" s="39" t="inlineStr">
        <is>
          <t>0.7%</t>
        </is>
      </c>
      <c r="C17" s="40" t="n">
        <v>55000</v>
      </c>
      <c r="D17" s="39" t="inlineStr">
        <is>
          <t>DWP-UC-2025-06</t>
        </is>
      </c>
    </row>
    <row r="18" ht="15" customHeight="1" s="30">
      <c r="A18" s="39" t="inlineStr">
        <is>
          <t>Other / no status recorded</t>
        </is>
      </c>
      <c r="B18" s="39" t="inlineStr">
        <is>
          <t>0.4%</t>
        </is>
      </c>
      <c r="C18" s="40" t="n">
        <v>32000</v>
      </c>
      <c r="D18" s="39" t="inlineStr">
        <is>
          <t>DWP-UC-2025-06</t>
        </is>
      </c>
    </row>
    <row r="19" ht="15" customHeight="1" s="30">
      <c r="A19" s="39" t="inlineStr">
        <is>
          <t>Total foreign nationals</t>
        </is>
      </c>
      <c r="B19" s="39" t="inlineStr">
        <is>
          <t>16.0%</t>
        </is>
      </c>
      <c r="C19" s="40" t="n">
        <v>1273000</v>
      </c>
      <c r="D19" s="39" t="inlineStr">
        <is>
          <t>DWP-UC-2025-06</t>
        </is>
      </c>
    </row>
    <row r="22" ht="15" customHeight="1" s="30">
      <c r="A22" s="33" t="inlineStr">
        <is>
          <t>January 2026 — status shares (latest)</t>
        </is>
      </c>
    </row>
    <row r="23" ht="15" customHeight="1" s="30">
      <c r="A23" s="36" t="inlineStr">
        <is>
          <t>Immigration Status</t>
        </is>
      </c>
      <c r="B23" s="36" t="inlineStr">
        <is>
          <t>Share of UC claimants</t>
        </is>
      </c>
      <c r="C23" s="36" t="inlineStr">
        <is>
          <t>Approximate count</t>
        </is>
      </c>
      <c r="D23" s="36" t="inlineStr">
        <is>
          <t>Source Key</t>
        </is>
      </c>
    </row>
    <row r="24" ht="15" customHeight="1" s="30">
      <c r="A24" s="39" t="inlineStr">
        <is>
          <t>CTA / UK / Ireland / right-of-abode</t>
        </is>
      </c>
      <c r="B24" s="39" t="inlineStr">
        <is>
          <t>84.5%</t>
        </is>
      </c>
      <c r="C24" s="39" t="inlineStr">
        <is>
          <t>(implied total)</t>
        </is>
      </c>
      <c r="D24" s="39" t="inlineStr">
        <is>
          <t>DWP-UC-2026-01</t>
        </is>
      </c>
    </row>
    <row r="25" ht="15" customHeight="1" s="30">
      <c r="A25" s="39" t="inlineStr">
        <is>
          <t>EU Settlement Scheme</t>
        </is>
      </c>
      <c r="B25" s="39" t="inlineStr">
        <is>
          <t>9.0%</t>
        </is>
      </c>
      <c r="C25" s="39" t="inlineStr">
        <is>
          <t>(implied total)</t>
        </is>
      </c>
      <c r="D25" s="39" t="inlineStr">
        <is>
          <t>DWP-UC-2026-01</t>
        </is>
      </c>
    </row>
    <row r="26" ht="15" customHeight="1" s="30">
      <c r="A26" s="39" t="inlineStr">
        <is>
          <t>Indefinite Leave to Remain (non-EUSS)</t>
        </is>
      </c>
      <c r="B26" s="39" t="inlineStr">
        <is>
          <t>2.6%</t>
        </is>
      </c>
      <c r="C26" s="39" t="inlineStr">
        <is>
          <t>(implied total)</t>
        </is>
      </c>
      <c r="D26" s="39" t="inlineStr">
        <is>
          <t>DWP-UC-2026-01</t>
        </is>
      </c>
    </row>
    <row r="27" ht="15" customHeight="1" s="30">
      <c r="A27" s="39" t="inlineStr">
        <is>
          <t>Refugee</t>
        </is>
      </c>
      <c r="B27" s="39" t="inlineStr">
        <is>
          <t>1.6%</t>
        </is>
      </c>
      <c r="C27" s="39" t="inlineStr">
        <is>
          <t>(implied total)</t>
        </is>
      </c>
      <c r="D27" s="39" t="inlineStr">
        <is>
          <t>DWP-UC-2026-01</t>
        </is>
      </c>
    </row>
    <row r="28" ht="15" customHeight="1" s="30">
      <c r="A28" s="39" t="inlineStr">
        <is>
          <t>Limited Leave to Remain (incl. family reunion)</t>
        </is>
      </c>
      <c r="B28" s="39" t="inlineStr">
        <is>
          <t>0.9%</t>
        </is>
      </c>
      <c r="C28" s="39" t="inlineStr">
        <is>
          <t>(implied total)</t>
        </is>
      </c>
      <c r="D28" s="39" t="inlineStr">
        <is>
          <t>DWP-UC-2026-01</t>
        </is>
      </c>
    </row>
    <row r="30" ht="49.5" customHeight="1" s="30">
      <c r="A30" s="41" t="inlineStr">
        <is>
          <t>Note: June 2025 and January 2026 figures show slight differences in status shares. Both are official DWP data; differences are within normal monthly variation. EUSS share dropped from 9.7% (Jun 2025) to 9.0% (Jan 2026); ILR rose from 2.7% to 2.6%; Refugees from 1.5% to 1.6%. See '22 Reconciliation' tab for source comparison.</t>
        </is>
      </c>
    </row>
    <row r="33" ht="15" customHeight="1" s="30">
      <c r="A33" s="33" t="inlineStr">
        <is>
          <t>Employment rates among UC claimants by status (December 2025)</t>
        </is>
      </c>
    </row>
    <row r="34" ht="15" customHeight="1" s="30">
      <c r="A34" s="36" t="inlineStr">
        <is>
          <t>Status</t>
        </is>
      </c>
      <c r="B34" s="36" t="inlineStr">
        <is>
          <t>Employment rate</t>
        </is>
      </c>
      <c r="C34" s="36" t="inlineStr">
        <is>
          <t>Source Key</t>
        </is>
      </c>
    </row>
    <row r="35" ht="15" customHeight="1" s="30">
      <c r="A35" s="39" t="inlineStr">
        <is>
          <t>EU Settlement Scheme</t>
        </is>
      </c>
      <c r="B35" s="39" t="inlineStr">
        <is>
          <t>46.5%</t>
        </is>
      </c>
      <c r="C35" s="39" t="inlineStr">
        <is>
          <t>DWP-UC-2026-01</t>
        </is>
      </c>
    </row>
    <row r="36" ht="15" customHeight="1" s="30">
      <c r="A36" s="39" t="inlineStr">
        <is>
          <t>Indefinite Leave to Remain</t>
        </is>
      </c>
      <c r="B36" s="39" t="inlineStr">
        <is>
          <t>32.5%</t>
        </is>
      </c>
      <c r="C36" s="39" t="inlineStr">
        <is>
          <t>DWP-UC-2026-01</t>
        </is>
      </c>
    </row>
    <row r="37" ht="15" customHeight="1" s="30">
      <c r="A37" s="39" t="inlineStr">
        <is>
          <t>Limited Leave to Remain</t>
        </is>
      </c>
      <c r="B37" s="39" t="inlineStr">
        <is>
          <t>31.8%</t>
        </is>
      </c>
      <c r="C37" s="39" t="inlineStr">
        <is>
          <t>DWP-UC-2026-01</t>
        </is>
      </c>
    </row>
    <row r="38" ht="15" customHeight="1" s="30">
      <c r="A38" s="39" t="inlineStr">
        <is>
          <t>Refugees</t>
        </is>
      </c>
      <c r="B38" s="39" t="inlineStr">
        <is>
          <t>26.5%</t>
        </is>
      </c>
      <c r="C38" s="39" t="inlineStr">
        <is>
          <t>DWP-UC-2026-01</t>
        </is>
      </c>
    </row>
    <row r="39" ht="15" customHeight="1" s="30">
      <c r="A39" s="39" t="inlineStr">
        <is>
          <t>Overall UC claimant rate</t>
        </is>
      </c>
      <c r="B39" s="39" t="inlineStr">
        <is>
          <t>32.0%</t>
        </is>
      </c>
      <c r="C39" s="39" t="inlineStr">
        <is>
          <t>DWP-UC-2026-01</t>
        </is>
      </c>
    </row>
    <row r="42" ht="15" customHeight="1" s="30">
      <c r="A42" s="33" t="inlineStr">
        <is>
          <t>Important caveats on this data</t>
        </is>
      </c>
    </row>
    <row r="43" ht="30" customHeight="1" s="30">
      <c r="A43" s="35" t="inlineStr">
        <is>
          <t>• DWP states immigration status is sourced from Habitual Residence Test data and has statistical limitations.</t>
        </is>
      </c>
    </row>
    <row r="44" ht="30" customHeight="1" s="30">
      <c r="A44" s="35" t="inlineStr">
        <is>
          <t>• The 'ILR' category cannot distinguish between current ILR holders and people who have since acquired British citizenship — figure may include some ex-ILR-now-British.</t>
        </is>
      </c>
    </row>
    <row r="45" ht="30" customHeight="1" s="30">
      <c r="A45" s="35" t="inlineStr">
        <is>
          <t>• The 'ILR' category cannot distinguish between former refugees who acquired ILR and others.</t>
        </is>
      </c>
    </row>
    <row r="46" ht="30" customHeight="1" s="30">
      <c r="A46" s="35" t="inlineStr">
        <is>
          <t>• Country-of-nationality breakdown of UC claimants is NOT currently published. DWP states this is 'under investigation'.</t>
        </is>
      </c>
    </row>
    <row r="47" ht="30" customHeight="1" s="30">
      <c r="A47" s="35" t="inlineStr">
        <is>
          <t>• Data is for working-age UC claimants; does not include legacy benefits (JSA, ESA) where ethnicity collection has been suspended from November 2025.</t>
        </is>
      </c>
    </row>
  </sheetData>
  <mergeCells count="6">
    <mergeCell ref="A45:D45"/>
    <mergeCell ref="A30:D30"/>
    <mergeCell ref="A43:D43"/>
    <mergeCell ref="A47:D47"/>
    <mergeCell ref="A46:D46"/>
    <mergeCell ref="A44:D44"/>
  </mergeCells>
  <printOptions horizontalCentered="0" verticalCentered="0" headings="0" gridLines="0" gridLinesSet="1"/>
  <pageMargins left="0.75" right="0.75" top="1" bottom="1" header="0.511811023622047" footer="0.511811023622047"/>
  <pageSetup orientation="portrait" paperSize="9" scale="100" fitToHeight="1" fitToWidth="1" pageOrder="downThenOver" blackAndWhite="0" draft="0" horizontalDpi="300" verticalDpi="300" copies="1"/>
</worksheet>
</file>

<file path=xl/worksheets/sheet30.xml><?xml version="1.0" encoding="utf-8"?>
<worksheet xmlns="http://schemas.openxmlformats.org/spreadsheetml/2006/main">
  <sheetPr>
    <outlinePr summaryBelow="1" summaryRight="1"/>
    <pageSetUpPr/>
  </sheetPr>
  <dimension ref="A1:E16"/>
  <sheetViews>
    <sheetView workbookViewId="0">
      <selection activeCell="A1" sqref="A1"/>
    </sheetView>
  </sheetViews>
  <sheetFormatPr baseColWidth="8" defaultRowHeight="15"/>
  <sheetData>
    <row r="1">
      <c r="A1" s="29" t="inlineStr">
        <is>
          <t>Social Housing Eligibility for Migrants — Legal Framework (England)</t>
        </is>
      </c>
    </row>
    <row r="2">
      <c r="A2" s="29" t="inlineStr">
        <is>
          <t>Sources: Housing Act 1996; Immigration and Asylum Act 1999 s.115; Full Fact; Shelter; Migration Observatory; Housing Rights.</t>
        </is>
      </c>
    </row>
    <row r="3">
      <c r="A3" s="29" t="inlineStr">
        <is>
          <t>Migration Status / Category</t>
        </is>
      </c>
      <c r="B3" s="29" t="inlineStr">
        <is>
          <t>Eligible for Social Housing?</t>
        </is>
      </c>
      <c r="C3" s="29" t="inlineStr">
        <is>
          <t>No Recourse to Public Funds (NRPF)?</t>
        </is>
      </c>
      <c r="D3" s="29" t="inlineStr">
        <is>
          <t>Notes</t>
        </is>
      </c>
      <c r="E3" s="29" t="inlineStr">
        <is>
          <t>Estimated Scale in UK</t>
        </is>
      </c>
    </row>
    <row r="4">
      <c r="A4" s="29" t="inlineStr">
        <is>
          <t>UK Citizens (by birth or naturalisation)</t>
        </is>
      </c>
      <c r="B4" s="29" t="inlineStr">
        <is>
          <t>YES</t>
        </is>
      </c>
      <c r="C4" s="29" t="inlineStr">
        <is>
          <t>No</t>
        </is>
      </c>
      <c r="D4" s="29" t="inlineStr">
        <is>
          <t>Full access; primary group on waiting lists</t>
        </is>
      </c>
      <c r="E4" s="29" t="inlineStr">
        <is>
          <t>~54m</t>
        </is>
      </c>
    </row>
    <row r="5">
      <c r="A5" s="29" t="inlineStr">
        <is>
          <t>Indefinite Leave to Remain (ILR) / Settled status</t>
        </is>
      </c>
      <c r="B5" s="29" t="inlineStr">
        <is>
          <t>YES</t>
        </is>
      </c>
      <c r="C5" s="29" t="inlineStr">
        <is>
          <t>No</t>
        </is>
      </c>
      <c r="D5" s="29" t="inlineStr">
        <is>
          <t>Same rights as citizens for housing</t>
        </is>
      </c>
      <c r="E5" s="29" t="inlineStr">
        <is>
          <t>~3m+</t>
        </is>
      </c>
    </row>
    <row r="6">
      <c r="A6" s="29" t="inlineStr">
        <is>
          <t>Refugee Status / Humanitarian Protection granted</t>
        </is>
      </c>
      <c r="B6" s="29" t="inlineStr">
        <is>
          <t>YES</t>
        </is>
      </c>
      <c r="C6" s="29" t="inlineStr">
        <is>
          <t>No</t>
        </is>
      </c>
      <c r="D6" s="29" t="inlineStr">
        <is>
          <t>Eligible immediately on grant; must join waiting list — no queue-jumping</t>
        </is>
      </c>
      <c r="E6" s="29" t="inlineStr">
        <is>
          <t>~500k+</t>
        </is>
      </c>
    </row>
    <row r="7">
      <c r="A7" s="29" t="inlineStr">
        <is>
          <t>EU Pre-Settled Status (EUSS) with right to reside</t>
        </is>
      </c>
      <c r="B7" s="29" t="inlineStr">
        <is>
          <t>YES (with conditions)</t>
        </is>
      </c>
      <c r="C7" s="29" t="inlineStr">
        <is>
          <t>No (if working/self-sufficient)</t>
        </is>
      </c>
      <c r="D7" s="29" t="inlineStr">
        <is>
          <t>Ineligible if sole right to reside is as jobseeker or 'Zambrano' carer</t>
        </is>
      </c>
      <c r="E7" s="29" t="inlineStr">
        <is>
          <t>~2m</t>
        </is>
      </c>
    </row>
    <row r="8">
      <c r="A8" s="29" t="inlineStr">
        <is>
          <t>Afghan Resettlement (ACRS / ARAP)</t>
        </is>
      </c>
      <c r="B8" s="29" t="inlineStr">
        <is>
          <t>YES</t>
        </is>
      </c>
      <c r="C8" s="29" t="inlineStr">
        <is>
          <t>No</t>
        </is>
      </c>
      <c r="D8" s="29" t="inlineStr">
        <is>
          <t>Government-managed resettlement; local authorities involved in housing</t>
        </is>
      </c>
      <c r="E8" s="29" t="inlineStr">
        <is>
          <t>~30k+</t>
        </is>
      </c>
    </row>
    <row r="9">
      <c r="A9" s="29" t="inlineStr">
        <is>
          <t>Ukrainian Humanitarian Schemes (Homes for Ukraine etc.)</t>
        </is>
      </c>
      <c r="B9" s="29" t="inlineStr">
        <is>
          <t>YES</t>
        </is>
      </c>
      <c r="C9" s="29" t="inlineStr">
        <is>
          <t>No</t>
        </is>
      </c>
      <c r="D9" s="29" t="inlineStr">
        <is>
          <t>3-year visa; initially hosted privately; social housing via local authority if hosting fails</t>
        </is>
      </c>
      <c r="E9" s="29" t="inlineStr">
        <is>
          <t>~200k+</t>
        </is>
      </c>
    </row>
    <row r="10">
      <c r="A10" s="29" t="inlineStr">
        <is>
          <t>Work Visa (Skilled Worker, etc.)</t>
        </is>
      </c>
      <c r="B10" s="29" t="inlineStr">
        <is>
          <t>NO</t>
        </is>
      </c>
      <c r="C10" s="29" t="inlineStr">
        <is>
          <t>YES — NRPF applies</t>
        </is>
      </c>
      <c r="D10" s="29" t="inlineStr">
        <is>
          <t>2.58m people held NRPF visa types at end 2022; ineligible for social housing</t>
        </is>
      </c>
      <c r="E10" s="29" t="inlineStr">
        <is>
          <t>~2.58m</t>
        </is>
      </c>
    </row>
    <row r="11">
      <c r="A11" s="29" t="inlineStr">
        <is>
          <t>Student Visa</t>
        </is>
      </c>
      <c r="B11" s="29" t="inlineStr">
        <is>
          <t>NO</t>
        </is>
      </c>
      <c r="C11" s="29" t="inlineStr">
        <is>
          <t>YES — NRPF applies</t>
        </is>
      </c>
      <c r="D11" s="29" t="inlineStr">
        <is>
          <t>Cannot claim any public funds including housing assistance</t>
        </is>
      </c>
      <c r="E11" s="29" t="inlineStr">
        <is>
          <t>~600k+</t>
        </is>
      </c>
    </row>
    <row r="12">
      <c r="A12" s="29" t="inlineStr">
        <is>
          <t>Family Visa</t>
        </is>
      </c>
      <c r="B12" s="29" t="inlineStr">
        <is>
          <t>NO</t>
        </is>
      </c>
      <c r="C12" s="29" t="inlineStr">
        <is>
          <t>YES — NRPF applies</t>
        </is>
      </c>
      <c r="D12" s="29" t="inlineStr">
        <is>
          <t>Cannot access social housing unless NRPF lifted (e.g. destitution with dependent children)</t>
        </is>
      </c>
      <c r="E12" s="29" t="inlineStr">
        <is>
          <t>~200k+</t>
        </is>
      </c>
    </row>
    <row r="13">
      <c r="A13" s="29" t="inlineStr">
        <is>
          <t>Asylum Seeker (decision pending)</t>
        </is>
      </c>
      <c r="B13" s="29" t="inlineStr">
        <is>
          <t>NO</t>
        </is>
      </c>
      <c r="C13" s="29" t="inlineStr">
        <is>
          <t>YES — NRPF applies</t>
        </is>
      </c>
      <c r="D13" s="29" t="inlineStr">
        <is>
          <t>Housed separately by Home Office via NASS contractors — NOT social housing stock</t>
        </is>
      </c>
      <c r="E13" s="29" t="inlineStr">
        <is>
          <t>~100k+</t>
        </is>
      </c>
    </row>
    <row r="14">
      <c r="A14" s="29" t="inlineStr">
        <is>
          <t>Refused Asylum Seeker</t>
        </is>
      </c>
      <c r="B14" s="29" t="inlineStr">
        <is>
          <t>NO</t>
        </is>
      </c>
      <c r="C14" s="29" t="inlineStr">
        <is>
          <t>YES — NRPF applies</t>
        </is>
      </c>
      <c r="D14" s="29" t="inlineStr">
        <is>
          <t>May access very limited support for destitute; no social housing entitlement</t>
        </is>
      </c>
      <c r="E14" s="29" t="inlineStr">
        <is>
          <t>Unknown</t>
        </is>
      </c>
    </row>
    <row r="15">
      <c r="A15" s="29" t="inlineStr">
        <is>
          <t>Undocumented / No valid status</t>
        </is>
      </c>
      <c r="B15" s="29" t="inlineStr">
        <is>
          <t>NO</t>
        </is>
      </c>
      <c r="C15" s="29" t="inlineStr">
        <is>
          <t>YES</t>
        </is>
      </c>
      <c r="D15" s="29" t="inlineStr">
        <is>
          <t>No access to public funds; accommodation entirely separate from social housing</t>
        </is>
      </c>
      <c r="E15" s="29" t="inlineStr">
        <is>
          <t>Est. 600k–800k</t>
        </is>
      </c>
    </row>
    <row r="16">
      <c r="A16" s="29" t="inlineStr">
        <is>
          <t>EU Pre-Settled Status — Jobseeker only</t>
        </is>
      </c>
      <c r="B16" s="29" t="inlineStr">
        <is>
          <t>NO</t>
        </is>
      </c>
      <c r="C16" s="29" t="inlineStr">
        <is>
          <t>NRPF applies</t>
        </is>
      </c>
      <c r="D16" s="29" t="inlineStr">
        <is>
          <t>Specifically excluded even within EUSS if sole right to reside is as jobseeker</t>
        </is>
      </c>
      <c r="E16" s="29" t="inlineStr">
        <is>
          <t>Subset of EUSS</t>
        </is>
      </c>
    </row>
  </sheetData>
  <pageMargins left="0.75" right="0.75" top="1" bottom="1" header="0.5" footer="0.5"/>
</worksheet>
</file>

<file path=xl/worksheets/sheet31.xml><?xml version="1.0" encoding="utf-8"?>
<worksheet xmlns="http://schemas.openxmlformats.org/spreadsheetml/2006/main">
  <sheetPr>
    <outlinePr summaryBelow="1" summaryRight="1"/>
    <pageSetUpPr/>
  </sheetPr>
  <dimension ref="A1:H22"/>
  <sheetViews>
    <sheetView workbookViewId="0">
      <selection activeCell="A1" sqref="A1"/>
    </sheetView>
  </sheetViews>
  <sheetFormatPr baseColWidth="8" defaultRowHeight="15"/>
  <sheetData>
    <row r="1">
      <c r="A1" s="29" t="inlineStr">
        <is>
          <t>Rough Sleeping by Nationality — England (Annual Snapshots, Autumn)</t>
        </is>
      </c>
    </row>
    <row r="2">
      <c r="A2" s="29" t="inlineStr">
        <is>
          <t>Source: MHCLG Rough Sleeping Snapshot Statistics (annual); Rough Sleeping Data Framework (quarterly). Autumn snapshot = single night estimate Oct–Nov.</t>
        </is>
      </c>
    </row>
    <row r="3">
      <c r="A3" s="29" t="inlineStr">
        <is>
          <t>Year</t>
        </is>
      </c>
      <c r="B3" s="29" t="inlineStr">
        <is>
          <t>Total Rough Sleepers (est.)</t>
        </is>
      </c>
      <c r="C3" s="29" t="inlineStr">
        <is>
          <t>UK Nationals (n)</t>
        </is>
      </c>
      <c r="D3" s="29" t="inlineStr">
        <is>
          <t>UK Nationals (%)</t>
        </is>
      </c>
      <c r="E3" s="29" t="inlineStr">
        <is>
          <t>EU Nationals (n)</t>
        </is>
      </c>
      <c r="F3" s="29" t="inlineStr">
        <is>
          <t>EU Nationals (%)</t>
        </is>
      </c>
      <c r="G3" s="29" t="inlineStr">
        <is>
          <t>Non-EU/UK (n)</t>
        </is>
      </c>
      <c r="H3" s="29" t="inlineStr">
        <is>
          <t>Non-EU/UK (%)</t>
        </is>
      </c>
    </row>
    <row r="4">
      <c r="A4" s="29" t="inlineStr">
        <is>
          <t>2017</t>
        </is>
      </c>
      <c r="B4" s="29" t="n">
        <v>4751</v>
      </c>
      <c r="C4" s="29" t="inlineStr">
        <is>
          <t>N/A</t>
        </is>
      </c>
      <c r="D4" s="29" t="inlineStr">
        <is>
          <t>N/A</t>
        </is>
      </c>
      <c r="E4" s="29" t="inlineStr">
        <is>
          <t>N/A</t>
        </is>
      </c>
      <c r="F4" s="29" t="inlineStr">
        <is>
          <t>N/A</t>
        </is>
      </c>
      <c r="G4" s="29" t="inlineStr">
        <is>
          <t>N/A</t>
        </is>
      </c>
      <c r="H4" s="29" t="inlineStr">
        <is>
          <t>N/A</t>
        </is>
      </c>
    </row>
    <row r="5">
      <c r="A5" s="29" t="inlineStr">
        <is>
          <t>2018</t>
        </is>
      </c>
      <c r="B5" s="29" t="n">
        <v>4677</v>
      </c>
      <c r="C5" s="29" t="inlineStr">
        <is>
          <t>N/A</t>
        </is>
      </c>
      <c r="D5" s="29" t="inlineStr">
        <is>
          <t>N/A</t>
        </is>
      </c>
      <c r="E5" s="29" t="inlineStr">
        <is>
          <t>N/A</t>
        </is>
      </c>
      <c r="F5" s="29" t="n">
        <v>0.18</v>
      </c>
      <c r="G5" s="29" t="inlineStr">
        <is>
          <t>N/A</t>
        </is>
      </c>
      <c r="H5" s="29" t="n">
        <v>0.03</v>
      </c>
    </row>
    <row r="6">
      <c r="A6" s="29" t="inlineStr">
        <is>
          <t>2019</t>
        </is>
      </c>
      <c r="B6" s="29" t="n">
        <v>4266</v>
      </c>
      <c r="C6" s="29" t="inlineStr">
        <is>
          <t>N/A</t>
        </is>
      </c>
      <c r="D6" s="29" t="inlineStr">
        <is>
          <t>N/A</t>
        </is>
      </c>
      <c r="E6" s="29" t="inlineStr">
        <is>
          <t>N/A</t>
        </is>
      </c>
      <c r="F6" s="29" t="n">
        <v>0.17</v>
      </c>
      <c r="G6" s="29" t="inlineStr">
        <is>
          <t>N/A</t>
        </is>
      </c>
      <c r="H6" s="29" t="n">
        <v>0.04</v>
      </c>
    </row>
    <row r="7">
      <c r="A7" s="29" t="inlineStr">
        <is>
          <t>2020</t>
        </is>
      </c>
      <c r="B7" s="29" t="n">
        <v>2688</v>
      </c>
      <c r="C7" s="29" t="inlineStr">
        <is>
          <t>N/A</t>
        </is>
      </c>
      <c r="D7" s="29" t="inlineStr">
        <is>
          <t>N/A</t>
        </is>
      </c>
      <c r="E7" s="29" t="inlineStr">
        <is>
          <t>N/A</t>
        </is>
      </c>
      <c r="F7" s="29" t="inlineStr">
        <is>
          <t>N/A</t>
        </is>
      </c>
      <c r="G7" s="29" t="inlineStr">
        <is>
          <t>N/A</t>
        </is>
      </c>
      <c r="H7" s="29" t="inlineStr">
        <is>
          <t>N/A</t>
        </is>
      </c>
    </row>
    <row r="8">
      <c r="A8" s="29" t="inlineStr">
        <is>
          <t>2021</t>
        </is>
      </c>
      <c r="B8" s="29" t="n">
        <v>2440</v>
      </c>
      <c r="C8" s="29" t="inlineStr">
        <is>
          <t>N/A</t>
        </is>
      </c>
      <c r="D8" s="29" t="inlineStr">
        <is>
          <t>N/A</t>
        </is>
      </c>
      <c r="E8" s="29" t="inlineStr">
        <is>
          <t>N/A</t>
        </is>
      </c>
      <c r="F8" s="29" t="inlineStr">
        <is>
          <t>N/A</t>
        </is>
      </c>
      <c r="G8" s="29" t="inlineStr">
        <is>
          <t>N/A</t>
        </is>
      </c>
      <c r="H8" s="29" t="inlineStr">
        <is>
          <t>N/A</t>
        </is>
      </c>
    </row>
    <row r="9">
      <c r="A9" s="29" t="inlineStr">
        <is>
          <t>2022</t>
        </is>
      </c>
      <c r="B9" s="29" t="n">
        <v>3069</v>
      </c>
      <c r="C9" s="29" t="inlineStr">
        <is>
          <t>N/A</t>
        </is>
      </c>
      <c r="D9" s="29" t="inlineStr">
        <is>
          <t>N/A</t>
        </is>
      </c>
      <c r="E9" s="29" t="inlineStr">
        <is>
          <t>N/A</t>
        </is>
      </c>
      <c r="F9" s="29" t="inlineStr">
        <is>
          <t>N/A</t>
        </is>
      </c>
      <c r="G9" s="29" t="inlineStr">
        <is>
          <t>N/A</t>
        </is>
      </c>
      <c r="H9" s="29" t="inlineStr">
        <is>
          <t>N/A</t>
        </is>
      </c>
    </row>
    <row r="10">
      <c r="A10" s="29" t="inlineStr">
        <is>
          <t>2023</t>
        </is>
      </c>
      <c r="B10" s="29" t="n">
        <v>3898</v>
      </c>
      <c r="C10" s="29" t="n">
        <v>2455</v>
      </c>
      <c r="D10" s="29" t="n">
        <v>0.63</v>
      </c>
      <c r="E10" s="29" t="n">
        <v>624</v>
      </c>
      <c r="F10" s="29" t="n">
        <v>0.16</v>
      </c>
      <c r="G10" s="29" t="n">
        <v>819</v>
      </c>
      <c r="H10" s="29" t="n">
        <v>0.21</v>
      </c>
    </row>
    <row r="11">
      <c r="A11" s="29" t="inlineStr">
        <is>
          <t>2024</t>
        </is>
      </c>
      <c r="B11" s="29" t="n">
        <v>4667</v>
      </c>
      <c r="C11" s="29" t="n">
        <v>2940</v>
      </c>
      <c r="D11" s="29" t="n">
        <v>0.63</v>
      </c>
      <c r="E11" s="29" t="n">
        <v>747</v>
      </c>
      <c r="F11" s="29" t="n">
        <v>0.16</v>
      </c>
      <c r="G11" s="29" t="n">
        <v>980</v>
      </c>
      <c r="H11" s="29" t="n">
        <v>0.21</v>
      </c>
    </row>
    <row r="12">
      <c r="A12" s="29" t="inlineStr">
        <is>
          <t>2025</t>
        </is>
      </c>
      <c r="B12" s="29" t="n">
        <v>4793</v>
      </c>
      <c r="C12" s="29" t="inlineStr">
        <is>
          <t>N/A</t>
        </is>
      </c>
      <c r="D12" s="29" t="n">
        <v>0.63</v>
      </c>
      <c r="E12" s="29" t="inlineStr">
        <is>
          <t>N/A</t>
        </is>
      </c>
      <c r="F12" s="29" t="n">
        <v>0.14</v>
      </c>
      <c r="G12" s="29" t="inlineStr">
        <is>
          <t>N/A</t>
        </is>
      </c>
      <c r="H12" s="29" t="n">
        <v>0.11</v>
      </c>
    </row>
    <row r="14">
      <c r="A14" s="29" t="inlineStr">
        <is>
          <t>London — Rough Sleeping by Nationality (Latest Data: Autumn 2025)</t>
        </is>
      </c>
    </row>
    <row r="15">
      <c r="A15" s="29" t="inlineStr">
        <is>
          <t>Nationality</t>
        </is>
      </c>
      <c r="B15" s="29" t="inlineStr">
        <is>
          <t>Count (n)</t>
        </is>
      </c>
      <c r="C15" s="29" t="inlineStr">
        <is>
          <t>% of London total</t>
        </is>
      </c>
      <c r="D15" s="29" t="inlineStr">
        <is>
          <t>Notes</t>
        </is>
      </c>
    </row>
    <row r="16">
      <c r="A16" s="29" t="inlineStr">
        <is>
          <t>UK Nationals</t>
        </is>
      </c>
      <c r="B16" s="29" t="n">
        <v>447</v>
      </c>
      <c r="C16" s="29" t="n">
        <v>0.35</v>
      </c>
      <c r="D16" s="29" t="inlineStr">
        <is>
          <t>35% of London rough sleepers — lowest in England</t>
        </is>
      </c>
    </row>
    <row r="17">
      <c r="A17" s="29" t="inlineStr">
        <is>
          <t>EEA Nationals</t>
        </is>
      </c>
      <c r="B17" s="29" t="n">
        <v>303</v>
      </c>
      <c r="C17" s="29" t="n">
        <v>0.24</v>
      </c>
      <c r="D17" s="29" t="inlineStr">
        <is>
          <t>Romania historically largest single non-UK nationality</t>
        </is>
      </c>
    </row>
    <row r="18">
      <c r="A18" s="29" t="inlineStr">
        <is>
          <t>Non-EEA Nationals</t>
        </is>
      </c>
      <c r="B18" s="29" t="n">
        <v>293</v>
      </c>
      <c r="C18" s="29" t="n">
        <v>0.23</v>
      </c>
      <c r="D18" s="29" t="inlineStr">
        <is>
          <t>Includes people from asylum support &amp; resettlement</t>
        </is>
      </c>
    </row>
    <row r="19">
      <c r="A19" s="29" t="inlineStr">
        <is>
          <t>Unknown</t>
        </is>
      </c>
      <c r="B19" s="29" t="n">
        <v>242</v>
      </c>
      <c r="C19" s="29" t="n">
        <v>0.19</v>
      </c>
      <c r="D19" s="29" t="inlineStr">
        <is>
          <t>Refused to share or could not be asked</t>
        </is>
      </c>
    </row>
    <row r="20">
      <c r="A20" s="29" t="inlineStr">
        <is>
          <t>TOTAL London</t>
        </is>
      </c>
      <c r="B20" s="29" t="n">
        <v>1277</v>
      </c>
      <c r="C20" s="29" t="n">
        <v>1</v>
      </c>
      <c r="D20" s="29" t="inlineStr">
        <is>
          <t>vs. England total of ~4,793 in autumn 2025</t>
        </is>
      </c>
    </row>
    <row r="22">
      <c r="A22" s="29" t="inlineStr">
        <is>
          <t>KEY CONTEXT: Rough sleeping and social housing are distinct populations. People sleeping rough are NOT social housing tenants — they are people who have fallen through every safety net. The high non-UK share among rough sleepers (especially in London) partly reflects EU nationals who cannot access social housing due to NRPF, and people recently released from asylum support accommodation with nowhere to go. It does NOT indicate migrants receiving preferential social housing treatment.</t>
        </is>
      </c>
    </row>
  </sheetData>
  <pageMargins left="0.75" right="0.75" top="1" bottom="1" header="0.5" footer="0.5"/>
</worksheet>
</file>

<file path=xl/worksheets/sheet32.xml><?xml version="1.0" encoding="utf-8"?>
<worksheet xmlns="http://schemas.openxmlformats.org/spreadsheetml/2006/main">
  <sheetPr>
    <outlinePr summaryBelow="1" summaryRight="1"/>
    <pageSetUpPr/>
  </sheetPr>
  <dimension ref="A1:F32"/>
  <sheetViews>
    <sheetView workbookViewId="0">
      <selection activeCell="A1" sqref="A1"/>
    </sheetView>
  </sheetViews>
  <sheetFormatPr baseColWidth="8" defaultRowHeight="15"/>
  <sheetData>
    <row r="1">
      <c r="A1" s="29" t="inlineStr">
        <is>
          <t>Statutory Homelessness &amp; Temporary Accommodation — England</t>
        </is>
      </c>
    </row>
    <row r="2">
      <c r="A2" s="29" t="inlineStr">
        <is>
          <t>Sources: MHCLG Statutory Homelessness Statistics (quarterly &amp; annual); Shelter; St Mungo's; Trust for London. H-CLIC table A9 collects nationality of homelessness applicants but is not widely highlighted in published summaries.</t>
        </is>
      </c>
    </row>
    <row r="3">
      <c r="A3" s="29" t="inlineStr">
        <is>
          <t>A: Households in Temporary Accommodation (snapshot, end of period)</t>
        </is>
      </c>
    </row>
    <row r="4">
      <c r="A4" s="29" t="inlineStr">
        <is>
          <t>Date</t>
        </is>
      </c>
      <c r="B4" s="29" t="inlineStr">
        <is>
          <t>Households in Temp Accommodation</t>
        </is>
      </c>
      <c r="C4" s="29" t="inlineStr">
        <is>
          <t>Households with Children</t>
        </is>
      </c>
      <c r="D4" s="29" t="inlineStr">
        <is>
          <t>Single Households</t>
        </is>
      </c>
      <c r="E4" s="29" t="inlineStr">
        <is>
          <t>YoY Change</t>
        </is>
      </c>
      <c r="F4" s="29" t="inlineStr">
        <is>
          <t>Notes</t>
        </is>
      </c>
    </row>
    <row r="5">
      <c r="A5" s="29" t="inlineStr">
        <is>
          <t>31 Mar 2021</t>
        </is>
      </c>
      <c r="B5" s="29" t="n">
        <v>95450</v>
      </c>
      <c r="C5" s="29" t="inlineStr">
        <is>
          <t>N/A</t>
        </is>
      </c>
      <c r="D5" s="29" t="inlineStr">
        <is>
          <t>N/A</t>
        </is>
      </c>
      <c r="E5" s="29" t="inlineStr">
        <is>
          <t>N/A</t>
        </is>
      </c>
      <c r="F5" s="29" t="inlineStr">
        <is>
          <t>Post-Everyone In scheme; many previously rough sleeping</t>
        </is>
      </c>
    </row>
    <row r="6">
      <c r="A6" s="29" t="inlineStr">
        <is>
          <t>31 Mar 2022</t>
        </is>
      </c>
      <c r="B6" s="29" t="n">
        <v>96060</v>
      </c>
      <c r="C6" s="29" t="inlineStr">
        <is>
          <t>N/A</t>
        </is>
      </c>
      <c r="D6" s="29" t="inlineStr">
        <is>
          <t>N/A</t>
        </is>
      </c>
      <c r="E6" s="29" t="inlineStr">
        <is>
          <t>+0.6%</t>
        </is>
      </c>
    </row>
    <row r="7">
      <c r="A7" s="29" t="inlineStr">
        <is>
          <t>31 Mar 2023</t>
        </is>
      </c>
      <c r="B7" s="29" t="n">
        <v>104510</v>
      </c>
      <c r="C7" s="29" t="n">
        <v>67580</v>
      </c>
      <c r="D7" s="29" t="n">
        <v>36930</v>
      </c>
      <c r="E7" s="29" t="inlineStr">
        <is>
          <t>+8.8%</t>
        </is>
      </c>
      <c r="F7" s="29" t="inlineStr">
        <is>
          <t>First time over 100,000</t>
        </is>
      </c>
    </row>
    <row r="8">
      <c r="A8" s="29" t="inlineStr">
        <is>
          <t>31 Mar 2024</t>
        </is>
      </c>
      <c r="B8" s="29" t="n">
        <v>117450</v>
      </c>
      <c r="C8" s="29" t="n">
        <v>76340</v>
      </c>
      <c r="D8" s="29" t="n">
        <v>41110</v>
      </c>
      <c r="E8" s="29" t="inlineStr">
        <is>
          <t>+12.4%</t>
        </is>
      </c>
    </row>
    <row r="9">
      <c r="A9" s="29" t="inlineStr">
        <is>
          <t>30 Sep 2024</t>
        </is>
      </c>
      <c r="B9" s="29" t="n">
        <v>126040</v>
      </c>
      <c r="C9" s="29" t="n">
        <v>80530</v>
      </c>
      <c r="D9" s="29" t="n">
        <v>45510</v>
      </c>
      <c r="E9" s="29" t="inlineStr">
        <is>
          <t>+15.7%</t>
        </is>
      </c>
      <c r="F9" s="29" t="inlineStr">
        <is>
          <t>Quarterly snapshot — Q2 2024/25</t>
        </is>
      </c>
    </row>
    <row r="10">
      <c r="A10" s="29" t="inlineStr">
        <is>
          <t>31 Mar 2025</t>
        </is>
      </c>
      <c r="B10" s="29" t="n">
        <v>130890</v>
      </c>
      <c r="C10" s="29" t="n">
        <v>83060</v>
      </c>
      <c r="D10" s="29" t="n">
        <v>47830</v>
      </c>
      <c r="E10" s="29" t="inlineStr">
        <is>
          <t>+11.5%</t>
        </is>
      </c>
      <c r="F10" s="29" t="inlineStr">
        <is>
          <t>Record high — most recent annual figure</t>
        </is>
      </c>
    </row>
    <row r="13">
      <c r="A13" s="29" t="inlineStr">
        <is>
          <t>B: Statutory Homelessness Duties Owed — England (annual, financial year)</t>
        </is>
      </c>
    </row>
    <row r="14">
      <c r="A14" s="29" t="inlineStr">
        <is>
          <t>Financial Year</t>
        </is>
      </c>
      <c r="B14" s="29" t="inlineStr">
        <is>
          <t>Initial Assessments</t>
        </is>
      </c>
      <c r="C14" s="29" t="inlineStr">
        <is>
          <t>Prevention Duties</t>
        </is>
      </c>
      <c r="D14" s="29" t="inlineStr">
        <is>
          <t>Relief Duties</t>
        </is>
      </c>
      <c r="E14" s="29" t="inlineStr">
        <is>
          <t>Main Duty Accepted</t>
        </is>
      </c>
      <c r="F14" s="29" t="inlineStr">
        <is>
          <t>Notes</t>
        </is>
      </c>
    </row>
    <row r="15">
      <c r="A15" s="29" t="inlineStr">
        <is>
          <t>2021/22</t>
        </is>
      </c>
      <c r="B15" s="29" t="inlineStr">
        <is>
          <t>N/A</t>
        </is>
      </c>
      <c r="C15" s="29" t="inlineStr">
        <is>
          <t>N/A</t>
        </is>
      </c>
      <c r="D15" s="29" t="inlineStr">
        <is>
          <t>N/A</t>
        </is>
      </c>
      <c r="E15" s="29" t="inlineStr">
        <is>
          <t>N/A</t>
        </is>
      </c>
      <c r="F15" s="29" t="inlineStr">
        <is>
          <t>H-CLIC; historical comparison</t>
        </is>
      </c>
    </row>
    <row r="16">
      <c r="A16" s="29" t="inlineStr">
        <is>
          <t>2022/23</t>
        </is>
      </c>
      <c r="B16" s="29" t="n">
        <v>300000</v>
      </c>
      <c r="C16" s="29" t="n">
        <v>147000</v>
      </c>
      <c r="D16" s="29" t="n">
        <v>153000</v>
      </c>
      <c r="E16" s="29" t="n">
        <v>62000</v>
      </c>
    </row>
    <row r="17">
      <c r="A17" s="29" t="inlineStr">
        <is>
          <t>2023/24</t>
        </is>
      </c>
      <c r="B17" s="29" t="n">
        <v>330000</v>
      </c>
      <c r="C17" s="29" t="n">
        <v>148000</v>
      </c>
      <c r="D17" s="29" t="n">
        <v>182000</v>
      </c>
      <c r="E17" s="29" t="n">
        <v>64960</v>
      </c>
      <c r="F17" s="29" t="inlineStr">
        <is>
          <t>22% of main homeless duty cases had non-UK national lead</t>
        </is>
      </c>
    </row>
    <row r="18">
      <c r="A18" s="29" t="inlineStr">
        <is>
          <t>2024/25</t>
        </is>
      </c>
      <c r="B18" s="29" t="n">
        <v>330410</v>
      </c>
      <c r="C18" s="29" t="n">
        <v>147870</v>
      </c>
      <c r="D18" s="29" t="n">
        <v>182540</v>
      </c>
      <c r="E18" s="29" t="n">
        <v>65000</v>
      </c>
      <c r="F18" s="29" t="inlineStr">
        <is>
          <t>0.9% increase on 2023/24 (total duties owed)</t>
        </is>
      </c>
    </row>
    <row r="22">
      <c r="A22" s="29" t="inlineStr">
        <is>
          <t>C: Temporary Accommodation Expenditure — England Councils</t>
        </is>
      </c>
    </row>
    <row r="23">
      <c r="A23" s="29" t="inlineStr">
        <is>
          <t>Financial Year</t>
        </is>
      </c>
      <c r="B23" s="29" t="inlineStr">
        <is>
          <t>Total TA Spend (£bn)</t>
        </is>
      </c>
      <c r="C23" s="29" t="inlineStr">
        <is>
          <t>B&amp;B/Hostels (£bn)</t>
        </is>
      </c>
      <c r="D23" s="29" t="inlineStr">
        <is>
          <t>Nightly Paid Self-Contained (£bn)</t>
        </is>
      </c>
      <c r="E23" s="29" t="inlineStr">
        <is>
          <t>YoY % change</t>
        </is>
      </c>
      <c r="F23" s="29" t="inlineStr">
        <is>
          <t>Notes</t>
        </is>
      </c>
    </row>
    <row r="24">
      <c r="A24" s="29" t="inlineStr">
        <is>
          <t>2019/20</t>
        </is>
      </c>
      <c r="B24" s="29" t="n">
        <v>1.3</v>
      </c>
      <c r="C24" s="29" t="inlineStr">
        <is>
          <t>—</t>
        </is>
      </c>
      <c r="D24" s="29" t="inlineStr">
        <is>
          <t>—</t>
        </is>
      </c>
      <c r="E24" s="29" t="inlineStr">
        <is>
          <t>—</t>
        </is>
      </c>
      <c r="F24" s="29" t="inlineStr">
        <is>
          <t>Pre-pandemic baseline</t>
        </is>
      </c>
    </row>
    <row r="25">
      <c r="A25" s="29" t="inlineStr">
        <is>
          <t>2020/21</t>
        </is>
      </c>
      <c r="B25" s="29" t="n">
        <v>1.2</v>
      </c>
      <c r="C25" s="29" t="inlineStr">
        <is>
          <t>—</t>
        </is>
      </c>
      <c r="D25" s="29" t="inlineStr">
        <is>
          <t>—</t>
        </is>
      </c>
      <c r="E25" s="29" t="inlineStr">
        <is>
          <t>-8%</t>
        </is>
      </c>
      <c r="F25" s="29" t="inlineStr">
        <is>
          <t>Temporary reduction during Covid</t>
        </is>
      </c>
    </row>
    <row r="26">
      <c r="A26" s="29" t="inlineStr">
        <is>
          <t>2021/22</t>
        </is>
      </c>
      <c r="B26" s="29" t="n">
        <v>1.6</v>
      </c>
      <c r="C26" s="29" t="inlineStr">
        <is>
          <t>—</t>
        </is>
      </c>
      <c r="D26" s="29" t="inlineStr">
        <is>
          <t>—</t>
        </is>
      </c>
      <c r="E26" s="29" t="inlineStr">
        <is>
          <t>+33%</t>
        </is>
      </c>
    </row>
    <row r="27">
      <c r="A27" s="29" t="inlineStr">
        <is>
          <t>2022/23</t>
        </is>
      </c>
      <c r="B27" s="29" t="n">
        <v>1.9</v>
      </c>
      <c r="C27" s="29" t="inlineStr">
        <is>
          <t>—</t>
        </is>
      </c>
      <c r="D27" s="29" t="inlineStr">
        <is>
          <t>—</t>
        </is>
      </c>
      <c r="E27" s="29" t="inlineStr">
        <is>
          <t>+19%</t>
        </is>
      </c>
    </row>
    <row r="28">
      <c r="A28" s="29" t="inlineStr">
        <is>
          <t>2023/24</t>
        </is>
      </c>
      <c r="B28" s="29" t="n">
        <v>2.24</v>
      </c>
      <c r="C28" s="29" t="inlineStr">
        <is>
          <t>—</t>
        </is>
      </c>
      <c r="D28" s="29" t="inlineStr">
        <is>
          <t>—</t>
        </is>
      </c>
      <c r="E28" s="29" t="inlineStr">
        <is>
          <t>+18%</t>
        </is>
      </c>
      <c r="F28" s="29" t="inlineStr">
        <is>
          <t>London boroughs spending £4.2m/day</t>
        </is>
      </c>
    </row>
    <row r="29">
      <c r="A29" s="29" t="inlineStr">
        <is>
          <t>2024/25</t>
        </is>
      </c>
      <c r="B29" s="29" t="n">
        <v>2.84</v>
      </c>
      <c r="C29" s="29" t="n">
        <v>0.844</v>
      </c>
      <c r="D29" s="29" t="n">
        <v>1.078</v>
      </c>
      <c r="E29" s="29" t="inlineStr">
        <is>
          <t>+27%</t>
        </is>
      </c>
      <c r="F29" s="29" t="inlineStr">
        <is>
          <t>25% increase in one year; 118% over 5 years; London spend £5m/day</t>
        </is>
      </c>
    </row>
    <row r="32">
      <c r="A32" s="29" t="inlineStr">
        <is>
          <t>CRITICAL NOTE — Nationality in homelessness data: H-CLIC table A9 does collect nationality of homelessness applicants, and MHCLG stated that in 2023/24 non-UK citizens headed 22% of households assessed as homeless or at risk. The statutory homelessness data does NOT break down who receives permanent social housing by nationality — that data comes only from CORE. Temporary accommodation is provided to ALL eligible homeless households regardless of nationality — it is a legal duty, not social housing.</t>
        </is>
      </c>
    </row>
  </sheetData>
  <pageMargins left="0.75" right="0.75" top="1" bottom="1" header="0.5" footer="0.5"/>
</worksheet>
</file>

<file path=xl/worksheets/sheet33.xml><?xml version="1.0" encoding="utf-8"?>
<worksheet xmlns="http://schemas.openxmlformats.org/spreadsheetml/2006/main">
  <sheetPr>
    <outlinePr summaryBelow="1" summaryRight="1"/>
    <pageSetUpPr/>
  </sheetPr>
  <dimension ref="A1:E37"/>
  <sheetViews>
    <sheetView workbookViewId="0">
      <selection activeCell="A1" sqref="A1"/>
    </sheetView>
  </sheetViews>
  <sheetFormatPr baseColWidth="8" defaultRowHeight="15"/>
  <sheetData>
    <row r="1">
      <c r="A1" s="29" t="inlineStr">
        <is>
          <t>Migrant Housing Pathways — Tenure by Length of UK Residence &amp; Overcrowding (Census 2021)</t>
        </is>
      </c>
    </row>
    <row r="2">
      <c r="A2" s="29" t="inlineStr">
        <is>
          <t>Sources: ONS Census 2021 — Social Characteristics of International Migrants (Sep 2023); Migration Observatory Migrants and Housing briefing (2024); UK Longitudinal Household Panel (UKHLS) 2021-22; Parliamentary Office of Science and Technology (POST) POSTnote 560.</t>
        </is>
      </c>
    </row>
    <row r="3">
      <c r="A3" s="29" t="inlineStr">
        <is>
          <t>A: Housing Tenure by Migrant's Length of UK Residence — Census 2021 (England &amp; Wales)</t>
        </is>
      </c>
    </row>
    <row r="4">
      <c r="A4" s="29" t="inlineStr">
        <is>
          <t>Length of residence in UK</t>
        </is>
      </c>
      <c r="B4" s="29" t="inlineStr">
        <is>
          <t>Owner-occupied (%)</t>
        </is>
      </c>
      <c r="C4" s="29" t="inlineStr">
        <is>
          <t>Social rented (%)</t>
        </is>
      </c>
      <c r="D4" s="29" t="inlineStr">
        <is>
          <t>Private rented (%)</t>
        </is>
      </c>
      <c r="E4" s="29" t="inlineStr">
        <is>
          <t>Notes</t>
        </is>
      </c>
    </row>
    <row r="5">
      <c r="A5" s="29" t="inlineStr">
        <is>
          <t>UK-born (baseline)</t>
        </is>
      </c>
      <c r="B5" s="29" t="n">
        <v>0.67</v>
      </c>
      <c r="C5" s="29" t="n">
        <v>0.17</v>
      </c>
      <c r="D5" s="29" t="n">
        <v>0.16</v>
      </c>
      <c r="E5" s="29" t="inlineStr">
        <is>
          <t>Reference group for comparison</t>
        </is>
      </c>
    </row>
    <row r="6">
      <c r="A6" s="29" t="inlineStr">
        <is>
          <t>Foreign-born — arrived pre-2001 (20+ years)</t>
        </is>
      </c>
      <c r="B6" s="29" t="n">
        <v>0.68</v>
      </c>
      <c r="C6" s="29" t="n">
        <v>0.18</v>
      </c>
      <c r="D6" s="29" t="n">
        <v>0.14</v>
      </c>
      <c r="E6" s="29" t="inlineStr">
        <is>
          <t>Converges to UK-born profile; slightly higher social housing share</t>
        </is>
      </c>
    </row>
    <row r="7">
      <c r="A7" s="29" t="inlineStr">
        <is>
          <t>Foreign-born — arrived 2001-2011 (10-20 yrs)</t>
        </is>
      </c>
      <c r="B7" s="29" t="n">
        <v>0.57</v>
      </c>
      <c r="C7" s="29" t="n">
        <v>0.17</v>
      </c>
      <c r="D7" s="29" t="n">
        <v>0.26</v>
      </c>
      <c r="E7" s="29" t="inlineStr">
        <is>
          <t>Owner-occupancy rising; still more PRS than UK-born</t>
        </is>
      </c>
    </row>
    <row r="8">
      <c r="A8" s="29" t="inlineStr">
        <is>
          <t>Foreign-born — arrived 2011-2021 (&lt;10 yrs)</t>
        </is>
      </c>
      <c r="B8" s="29" t="n">
        <v>0.3</v>
      </c>
      <c r="C8" s="29" t="n">
        <v>0.1</v>
      </c>
      <c r="D8" s="29" t="n">
        <v>0.6</v>
      </c>
      <c r="E8" s="29" t="inlineStr">
        <is>
          <t>Primarily in PRS; social housing access very limited</t>
        </is>
      </c>
    </row>
    <row r="9">
      <c r="A9" s="29" t="inlineStr">
        <is>
          <t>Foreign-born — arrived 2016-2021 (&lt;5 yrs)</t>
        </is>
      </c>
      <c r="B9" s="29" t="n">
        <v>0.17</v>
      </c>
      <c r="C9" s="29" t="n">
        <v>0.07000000000000001</v>
      </c>
      <c r="D9" s="29" t="n">
        <v>0.76</v>
      </c>
      <c r="E9" s="29" t="inlineStr">
        <is>
          <t>80%+ in private rented sector; social housing near-inaccessible</t>
        </is>
      </c>
    </row>
    <row r="10">
      <c r="A10" s="29" t="inlineStr">
        <is>
          <t>All foreign-born combined</t>
        </is>
      </c>
      <c r="B10" s="29" t="n">
        <v>0.43</v>
      </c>
      <c r="C10" s="29" t="n">
        <v>0.15</v>
      </c>
      <c r="D10" s="29" t="n">
        <v>0.42</v>
      </c>
      <c r="E10" s="29" t="inlineStr">
        <is>
          <t>15% in social housing = foreign-born share of population (16%) — broadly proportionate</t>
        </is>
      </c>
    </row>
    <row r="13">
      <c r="A13" s="29" t="inlineStr">
        <is>
          <t>B: Overcrowding Rates by Household Foreign-Born Status — UKHLS 2021-22 &amp; Census 2021</t>
        </is>
      </c>
    </row>
    <row r="14">
      <c r="A14" s="29" t="inlineStr">
        <is>
          <t>Household category</t>
        </is>
      </c>
      <c r="B14" s="29" t="inlineStr">
        <is>
          <t>Overcrowding rate (%)</t>
        </is>
      </c>
      <c r="C14" s="29" t="inlineStr">
        <is>
          <t>London rate (%)</t>
        </is>
      </c>
      <c r="D14" s="29" t="inlineStr">
        <is>
          <t>Notes</t>
        </is>
      </c>
    </row>
    <row r="15">
      <c r="A15" s="29" t="inlineStr">
        <is>
          <t>All households — England &amp; Wales (Census 2021)</t>
        </is>
      </c>
      <c r="B15" s="29" t="n">
        <v>0.043</v>
      </c>
      <c r="C15" s="29" t="inlineStr">
        <is>
          <t>—</t>
        </is>
      </c>
      <c r="D15" s="29" t="inlineStr">
        <is>
          <t>National baseline — 1.1 million overcrowded households</t>
        </is>
      </c>
    </row>
    <row r="16">
      <c r="A16" s="29" t="inlineStr">
        <is>
          <t>UK-born household (all adults UK-born)</t>
        </is>
      </c>
      <c r="B16" s="29" t="n">
        <v>0.033</v>
      </c>
      <c r="C16" s="29" t="inlineStr">
        <is>
          <t>—</t>
        </is>
      </c>
      <c r="D16" s="29" t="inlineStr">
        <is>
          <t>Below national average</t>
        </is>
      </c>
    </row>
    <row r="17">
      <c r="A17" s="29" t="inlineStr">
        <is>
          <t>Household with EU-born adult member</t>
        </is>
      </c>
      <c r="B17" s="29" t="n">
        <v>0.07000000000000001</v>
      </c>
      <c r="C17" s="29" t="inlineStr">
        <is>
          <t>—</t>
        </is>
      </c>
      <c r="D17" s="29" t="inlineStr">
        <is>
          <t>UKHLS 2021-22 data</t>
        </is>
      </c>
    </row>
    <row r="18">
      <c r="A18" s="29" t="inlineStr">
        <is>
          <t>Household with non-EU-born adult member</t>
        </is>
      </c>
      <c r="B18" s="29" t="n">
        <v>0.1</v>
      </c>
      <c r="C18" s="29" t="inlineStr">
        <is>
          <t>—</t>
        </is>
      </c>
      <c r="D18" s="29" t="inlineStr">
        <is>
          <t>UKHLS 2021-22 — more than double UK-born rate</t>
        </is>
      </c>
    </row>
    <row r="19">
      <c r="A19" s="29" t="inlineStr">
        <is>
          <t>Foreign-born household — London</t>
        </is>
      </c>
      <c r="B19" s="29" t="inlineStr">
        <is>
          <t>—</t>
        </is>
      </c>
      <c r="C19" s="29" t="n">
        <v>0.14</v>
      </c>
      <c r="D19" s="29" t="inlineStr">
        <is>
          <t>Migration Observatory: 14% in London</t>
        </is>
      </c>
    </row>
    <row r="20">
      <c r="A20" s="29" t="inlineStr">
        <is>
          <t>Foreign-born household — rest of UK</t>
        </is>
      </c>
      <c r="B20" s="29" t="inlineStr">
        <is>
          <t>—</t>
        </is>
      </c>
      <c r="C20" s="29" t="n">
        <v>0.07000000000000001</v>
      </c>
      <c r="D20" s="29" t="inlineStr">
        <is>
          <t>Migration Observatory: 7% outside London</t>
        </is>
      </c>
    </row>
    <row r="21">
      <c r="A21" s="29" t="inlineStr">
        <is>
          <t>Foreign-born households — in social housing</t>
        </is>
      </c>
      <c r="B21" s="29" t="n">
        <v>0.16</v>
      </c>
      <c r="C21" s="29" t="inlineStr">
        <is>
          <t>—</t>
        </is>
      </c>
      <c r="D21" s="29" t="inlineStr">
        <is>
          <t>Notably high — overcrowding drives priority on register</t>
        </is>
      </c>
    </row>
    <row r="22">
      <c r="A22" s="29" t="inlineStr">
        <is>
          <t>Refugee households (RIO study, Census 2021)</t>
        </is>
      </c>
      <c r="B22" s="29" t="n">
        <v>0.19</v>
      </c>
      <c r="C22" s="29" t="inlineStr">
        <is>
          <t>—</t>
        </is>
      </c>
      <c r="D22" s="29" t="inlineStr">
        <is>
          <t>Home Office RIO study: 19% — vs. 4% for all households</t>
        </is>
      </c>
    </row>
    <row r="25">
      <c r="A25" s="29" t="inlineStr">
        <is>
          <t>C: Share in Social Housing by Migrant Region of Origin — Census 2021 (England &amp; Wales)</t>
        </is>
      </c>
    </row>
    <row r="26">
      <c r="A26" s="29" t="inlineStr">
        <is>
          <t>Region of origin / country of birth</t>
        </is>
      </c>
      <c r="B26" s="29" t="inlineStr">
        <is>
          <t>% of that group living in social rented sector</t>
        </is>
      </c>
      <c r="C26" s="29" t="inlineStr">
        <is>
          <t>Notes</t>
        </is>
      </c>
    </row>
    <row r="27">
      <c r="A27" s="29" t="inlineStr">
        <is>
          <t>UK-born (baseline)</t>
        </is>
      </c>
      <c r="B27" s="29" t="n">
        <v>0.17</v>
      </c>
      <c r="C27" s="29" t="inlineStr">
        <is>
          <t>Reference</t>
        </is>
      </c>
    </row>
    <row r="28">
      <c r="A28" s="29" t="inlineStr">
        <is>
          <t>Post-2004 EU accession (Poland, Romania etc.)</t>
        </is>
      </c>
      <c r="B28" s="29" t="n">
        <v>0.05</v>
      </c>
      <c r="C28" s="29" t="inlineStr">
        <is>
          <t>Very low social housing share; predominantly PRS (61%)</t>
        </is>
      </c>
    </row>
    <row r="29">
      <c r="A29" s="29" t="inlineStr">
        <is>
          <t>EU-14 / Western Europe</t>
        </is>
      </c>
      <c r="B29" s="29" t="n">
        <v>0.08</v>
      </c>
    </row>
    <row r="30">
      <c r="A30" s="29" t="inlineStr">
        <is>
          <t>South Asian</t>
        </is>
      </c>
      <c r="B30" s="29" t="n">
        <v>0.12</v>
      </c>
    </row>
    <row r="31">
      <c r="A31" s="29" t="inlineStr">
        <is>
          <t>East Asian</t>
        </is>
      </c>
      <c r="B31" s="29" t="n">
        <v>0.07000000000000001</v>
      </c>
    </row>
    <row r="32">
      <c r="A32" s="29" t="inlineStr">
        <is>
          <t>Middle East / North Africa</t>
        </is>
      </c>
      <c r="B32" s="29" t="n">
        <v>0.2</v>
      </c>
    </row>
    <row r="33">
      <c r="A33" s="29" t="inlineStr">
        <is>
          <t>Sub-Saharan African</t>
        </is>
      </c>
      <c r="B33" s="29" t="n">
        <v>0.29</v>
      </c>
      <c r="C33" s="29" t="inlineStr">
        <is>
          <t>HIGHEST of any group — strongly associated with refugee status</t>
        </is>
      </c>
    </row>
    <row r="34">
      <c r="A34" s="29" t="inlineStr">
        <is>
          <t>Somali-born specifically (London)</t>
        </is>
      </c>
      <c r="B34" s="29" t="n">
        <v>0.74</v>
      </c>
      <c r="C34" s="29" t="inlineStr">
        <is>
          <t>74% of Somali-born in London in social housing — largely refugee community</t>
        </is>
      </c>
    </row>
    <row r="35">
      <c r="A35" s="29" t="inlineStr">
        <is>
          <t>Caribbean</t>
        </is>
      </c>
      <c r="B35" s="29" t="n">
        <v>0.32</v>
      </c>
      <c r="C35" s="29" t="inlineStr">
        <is>
          <t>Long-established community; high social housing occupation</t>
        </is>
      </c>
    </row>
    <row r="37">
      <c r="A37" s="29" t="inlineStr">
        <is>
          <t>KEY FINDING: The data shows a clear pattern — social housing access is strongly correlated with LENGTH OF RESIDENCE in the UK, not with recent arrival. Recent arrivals (&lt;5 years) are overwhelmingly in the private rented sector (~80%). The foreign-born population's share in social housing (15%) closely mirrors their share of the general population (16%), suggesting no systematic over-allocation. High social housing rates for Sub-Saharan Africans and Somalis reflect high refugee concentrations — these are people with formal legal status, not spontaneous recent arrivals claiming housing preference.</t>
        </is>
      </c>
    </row>
  </sheetData>
  <pageMargins left="0.75" right="0.75" top="1" bottom="1" header="0.5" footer="0.5"/>
</worksheet>
</file>

<file path=xl/worksheets/sheet34.xml><?xml version="1.0" encoding="utf-8"?>
<worksheet xmlns="http://schemas.openxmlformats.org/spreadsheetml/2006/main">
  <sheetPr>
    <outlinePr summaryBelow="1" summaryRight="1"/>
    <pageSetUpPr/>
  </sheetPr>
  <dimension ref="A1:D54"/>
  <sheetViews>
    <sheetView workbookViewId="0">
      <selection activeCell="A1" sqref="A1"/>
    </sheetView>
  </sheetViews>
  <sheetFormatPr baseColWidth="8" defaultRowHeight="15"/>
  <sheetData>
    <row r="1">
      <c r="A1" s="29" t="inlineStr">
        <is>
          <t>Census 2021: Social Housing Occupation by Foreign-Born Household Head — Regional &amp; City Breakdown</t>
        </is>
      </c>
    </row>
    <row r="2">
      <c r="A2" s="29" t="inlineStr">
        <is>
          <t>Sources: ONS Census 2021 (England &amp; Wales); Migration Observatory analysis; Neil O'Brien MP analysis (Jan 2024); Pimlico Journal Census analysis (2023). Note: 'foreign-born' includes people who have since naturalised as UK citizens. Nationality ≠ country of birth.</t>
        </is>
      </c>
    </row>
    <row r="3">
      <c r="A3" s="29" t="inlineStr">
        <is>
          <t>A: Social Housing — Foreign-Born Household Head — England &amp; Wales (Census 2021)</t>
        </is>
      </c>
    </row>
    <row r="4">
      <c r="A4" s="29" t="inlineStr">
        <is>
          <t>Geography</t>
        </is>
      </c>
      <c r="B4" s="29" t="inlineStr">
        <is>
          <t>% of social housing stock with foreign-born HRP</t>
        </is>
      </c>
      <c r="C4" s="29" t="inlineStr">
        <is>
          <t>Comparison — all households foreign-born HRP (%)</t>
        </is>
      </c>
      <c r="D4" s="29" t="inlineStr">
        <is>
          <t>Notes</t>
        </is>
      </c>
    </row>
    <row r="5">
      <c r="A5" s="29" t="inlineStr">
        <is>
          <t>England &amp; Wales (total)</t>
        </is>
      </c>
      <c r="B5" s="29" t="n">
        <v>0.192</v>
      </c>
      <c r="C5" s="29" t="n">
        <v>0.191</v>
      </c>
      <c r="D5" s="29" t="inlineStr">
        <is>
          <t>Very close — social housing not disproportionate nationally</t>
        </is>
      </c>
    </row>
    <row r="6">
      <c r="A6" s="29" t="inlineStr">
        <is>
          <t>England only</t>
        </is>
      </c>
      <c r="B6" s="29" t="n">
        <v>0.2</v>
      </c>
      <c r="C6" s="29" t="n">
        <v>0.2</v>
      </c>
      <c r="D6" s="29" t="inlineStr">
        <is>
          <t>20% of social housing headed by foreign-born; 20% of all households</t>
        </is>
      </c>
    </row>
    <row r="7">
      <c r="A7" s="29" t="inlineStr">
        <is>
          <t>Wales only</t>
        </is>
      </c>
      <c r="B7" s="29" t="n">
        <v>0.055</v>
      </c>
      <c r="C7" s="29" t="n">
        <v>0.055</v>
      </c>
      <c r="D7" s="29" t="inlineStr">
        <is>
          <t>Much lower — less immigration to Wales</t>
        </is>
      </c>
    </row>
    <row r="8">
      <c r="A8" s="29" t="inlineStr">
        <is>
          <t>London</t>
        </is>
      </c>
      <c r="B8" s="29" t="n">
        <v>0.476</v>
      </c>
      <c r="C8" s="29" t="n">
        <v>0.43</v>
      </c>
      <c r="D8" s="29" t="inlineStr">
        <is>
          <t>47.6% of London social housing headed by foreign-born; reflects migration concentration</t>
        </is>
      </c>
    </row>
    <row r="9">
      <c r="A9" s="29" t="inlineStr">
        <is>
          <t>North East</t>
        </is>
      </c>
      <c r="B9" s="29" t="n">
        <v>0.06</v>
      </c>
      <c r="C9" s="29" t="n">
        <v>0.055</v>
      </c>
      <c r="D9" s="29" t="inlineStr">
        <is>
          <t>Low migration region; small non-UK-born social tenant population</t>
        </is>
      </c>
    </row>
    <row r="10">
      <c r="A10" s="29" t="inlineStr">
        <is>
          <t>Yorkshire &amp; Humber</t>
        </is>
      </c>
      <c r="B10" s="29" t="n">
        <v>0.12</v>
      </c>
      <c r="C10" s="29" t="n">
        <v>0.11</v>
      </c>
    </row>
    <row r="11">
      <c r="A11" s="29" t="inlineStr">
        <is>
          <t>West Midlands</t>
        </is>
      </c>
      <c r="B11" s="29" t="n">
        <v>0.2</v>
      </c>
      <c r="C11" s="29" t="n">
        <v>0.195</v>
      </c>
    </row>
    <row r="12">
      <c r="A12" s="29" t="inlineStr">
        <is>
          <t>East Midlands</t>
        </is>
      </c>
      <c r="B12" s="29" t="n">
        <v>0.13</v>
      </c>
      <c r="C12" s="29" t="n">
        <v>0.125</v>
      </c>
    </row>
    <row r="13">
      <c r="A13" s="29" t="inlineStr">
        <is>
          <t>South East (excl. London)</t>
        </is>
      </c>
      <c r="B13" s="29" t="n">
        <v>0.14</v>
      </c>
      <c r="C13" s="29" t="n">
        <v>0.14</v>
      </c>
    </row>
    <row r="17">
      <c r="A17" s="29" t="inlineStr">
        <is>
          <t>B: Social Housing Occupation by Migrants Arrived Since 2001 — Selected Cities (Census 2021)</t>
        </is>
      </c>
    </row>
    <row r="18">
      <c r="A18" s="29" t="inlineStr">
        <is>
          <t>City / Local area</t>
        </is>
      </c>
      <c r="B18" s="29" t="inlineStr">
        <is>
          <t>% of social housing with recently arrived (post-2001) foreign-born HRP</t>
        </is>
      </c>
      <c r="C18" s="29" t="inlineStr">
        <is>
          <t>Notes</t>
        </is>
      </c>
    </row>
    <row r="19">
      <c r="A19" s="29" t="inlineStr">
        <is>
          <t>London (all boroughs)</t>
        </is>
      </c>
      <c r="B19" s="29" t="n">
        <v>0.318</v>
      </c>
      <c r="C19" s="29" t="inlineStr">
        <is>
          <t>31.8% of London social housing occupied by post-2001 arrivals</t>
        </is>
      </c>
    </row>
    <row r="20">
      <c r="A20" s="29" t="inlineStr">
        <is>
          <t>Birmingham</t>
        </is>
      </c>
      <c r="B20" s="29" t="n">
        <v>0.251</v>
      </c>
      <c r="C20" s="29" t="inlineStr">
        <is>
          <t>25.1%</t>
        </is>
      </c>
    </row>
    <row r="21">
      <c r="A21" s="29" t="inlineStr">
        <is>
          <t>Manchester</t>
        </is>
      </c>
      <c r="B21" s="29" t="n">
        <v>0.256</v>
      </c>
      <c r="C21" s="29" t="inlineStr">
        <is>
          <t>25.6%</t>
        </is>
      </c>
    </row>
    <row r="22">
      <c r="A22" s="29" t="inlineStr">
        <is>
          <t>Leicester</t>
        </is>
      </c>
      <c r="B22" s="29" t="n">
        <v>0.298</v>
      </c>
      <c r="C22" s="29" t="inlineStr">
        <is>
          <t>29.8%</t>
        </is>
      </c>
    </row>
    <row r="23">
      <c r="A23" s="29" t="inlineStr">
        <is>
          <t>Rest of England (average)</t>
        </is>
      </c>
      <c r="B23" s="29" t="n">
        <v>0.08</v>
      </c>
      <c r="C23" s="29" t="inlineStr">
        <is>
          <t>Much lower outside major cities</t>
        </is>
      </c>
    </row>
    <row r="27">
      <c r="A27" s="29" t="inlineStr">
        <is>
          <t>C: London Borough Extremes — Foreign-Born HRP in Social Housing (Census 2021)</t>
        </is>
      </c>
    </row>
    <row r="28">
      <c r="A28" s="29" t="inlineStr">
        <is>
          <t>Borough / Area</t>
        </is>
      </c>
      <c r="B28" s="29" t="inlineStr">
        <is>
          <t>Foreign-born HRP in social housing (%)</t>
        </is>
      </c>
      <c r="C28" s="29" t="inlineStr">
        <is>
          <t>Notes</t>
        </is>
      </c>
    </row>
    <row r="29">
      <c r="A29" s="29" t="inlineStr">
        <is>
          <t>Brent</t>
        </is>
      </c>
      <c r="B29" s="29" t="inlineStr">
        <is>
          <t>See Census data explorer</t>
        </is>
      </c>
      <c r="C29" s="29" t="inlineStr">
        <is>
          <t>Above average — also highest in scope for proposed UK connection test (21.5% of new lettings)</t>
        </is>
      </c>
    </row>
    <row r="30">
      <c r="A30" s="29" t="inlineStr">
        <is>
          <t>Newham</t>
        </is>
      </c>
      <c r="B30" s="29" t="inlineStr">
        <is>
          <t>See Census data explorer</t>
        </is>
      </c>
      <c r="C30" s="29" t="inlineStr">
        <is>
          <t>Super-majority foreign-born household heads in social housing (Census 2021)</t>
        </is>
      </c>
    </row>
    <row r="31">
      <c r="A31" s="29" t="inlineStr">
        <is>
          <t>Tower Hamlets</t>
        </is>
      </c>
      <c r="B31" s="29" t="inlineStr">
        <is>
          <t>See Census data explorer</t>
        </is>
      </c>
      <c r="C31" s="29" t="inlineStr">
        <is>
          <t>High Bangladeshi population; long-established community</t>
        </is>
      </c>
    </row>
    <row r="32">
      <c r="A32" s="29" t="inlineStr">
        <is>
          <t>Outer East London (overall)</t>
        </is>
      </c>
      <c r="B32" s="29" t="inlineStr">
        <is>
          <t>See Census data explorer</t>
        </is>
      </c>
      <c r="C32" s="29" t="inlineStr">
        <is>
          <t>East London sub-region has highest combined waiting list in capital</t>
        </is>
      </c>
    </row>
    <row r="33">
      <c r="A33" s="29" t="inlineStr">
        <is>
          <t>Kensington &amp; Chelsea</t>
        </is>
      </c>
      <c r="B33" s="29" t="inlineStr">
        <is>
          <t>See Census data explorer</t>
        </is>
      </c>
      <c r="C33" s="29" t="inlineStr">
        <is>
          <t>Lost 14.8% of households 2011-21 — unusual shrinkage</t>
        </is>
      </c>
    </row>
    <row r="34">
      <c r="A34" s="29" t="inlineStr">
        <is>
          <t>Westminster</t>
        </is>
      </c>
      <c r="B34" s="29" t="inlineStr">
        <is>
          <t>See Census data explorer</t>
        </is>
      </c>
      <c r="C34" s="29" t="inlineStr">
        <is>
          <t>Lost 10.4% of households 2011-21</t>
        </is>
      </c>
    </row>
    <row r="38">
      <c r="A38" s="29" t="inlineStr">
        <is>
          <t>D: Foreign-Born Population of England &amp; Wales — Key Census 2021 Headline Facts</t>
        </is>
      </c>
    </row>
    <row r="39">
      <c r="A39" s="29" t="inlineStr">
        <is>
          <t>Metric</t>
        </is>
      </c>
      <c r="B39" s="29" t="inlineStr">
        <is>
          <t>Value</t>
        </is>
      </c>
      <c r="C39" s="29" t="inlineStr">
        <is>
          <t>Notes</t>
        </is>
      </c>
    </row>
    <row r="40">
      <c r="A40" s="29" t="inlineStr">
        <is>
          <t>Total foreign-born population (2021 Census, E&amp;W)</t>
        </is>
      </c>
      <c r="B40" s="29" t="inlineStr">
        <is>
          <t>10.0 million</t>
        </is>
      </c>
      <c r="C40" s="29" t="inlineStr">
        <is>
          <t>16% of total population of 59.6 million</t>
        </is>
      </c>
    </row>
    <row r="41">
      <c r="A41" s="29" t="inlineStr">
        <is>
          <t>Total non-UK-born population increase 2011-2021</t>
        </is>
      </c>
      <c r="B41" s="29" t="inlineStr">
        <is>
          <t>+34%</t>
        </is>
      </c>
      <c r="C41" s="29" t="inlineStr">
        <is>
          <t>From ~7.5m to 10.0m — census-to-census change</t>
        </is>
      </c>
    </row>
    <row r="42">
      <c r="A42" s="29" t="inlineStr">
        <is>
          <t>Top countries of birth: India</t>
        </is>
      </c>
      <c r="B42" s="29" t="inlineStr">
        <is>
          <t>920,000</t>
        </is>
      </c>
      <c r="C42" s="29" t="inlineStr">
        <is>
          <t>Most common non-UK birthplace</t>
        </is>
      </c>
    </row>
    <row r="43">
      <c r="A43" s="29" t="inlineStr">
        <is>
          <t>Top countries of birth: Poland</t>
        </is>
      </c>
      <c r="B43" s="29" t="inlineStr">
        <is>
          <t>755,000</t>
        </is>
      </c>
      <c r="C43" s="29" t="inlineStr">
        <is>
          <t>Second most common</t>
        </is>
      </c>
    </row>
    <row r="44">
      <c r="A44" s="29" t="inlineStr">
        <is>
          <t>Top countries of birth: Pakistan</t>
        </is>
      </c>
      <c r="B44" s="29" t="inlineStr">
        <is>
          <t>625,000</t>
        </is>
      </c>
    </row>
    <row r="45">
      <c r="A45" s="29" t="inlineStr">
        <is>
          <t>Top countries of birth: Romania</t>
        </is>
      </c>
      <c r="B45" s="29" t="inlineStr">
        <is>
          <t>590,000</t>
        </is>
      </c>
      <c r="C45" s="29" t="inlineStr">
        <is>
          <t>Rose sharply after 2004 EU accession</t>
        </is>
      </c>
    </row>
    <row r="46">
      <c r="A46" s="29" t="inlineStr">
        <is>
          <t>Top countries of birth: Ireland (RoI)</t>
        </is>
      </c>
      <c r="B46" s="29" t="inlineStr">
        <is>
          <t>505,000</t>
        </is>
      </c>
    </row>
    <row r="47">
      <c r="A47" s="29" t="inlineStr">
        <is>
          <t>Foreign-born with university degree</t>
        </is>
      </c>
      <c r="B47" s="29" t="inlineStr">
        <is>
          <t>41%</t>
        </is>
      </c>
      <c r="C47" s="29" t="inlineStr">
        <is>
          <t>vs. 25% of UK-born — migrants skew more educated overall</t>
        </is>
      </c>
    </row>
    <row r="48">
      <c r="A48" s="29" t="inlineStr">
        <is>
          <t>% of foreign-born in social housing (Census 2021)</t>
        </is>
      </c>
      <c r="B48" s="29" t="inlineStr">
        <is>
          <t>15%</t>
        </is>
      </c>
      <c r="C48" s="29" t="inlineStr">
        <is>
          <t>Matches foreign-born share of population — broadly proportionate</t>
        </is>
      </c>
    </row>
    <row r="49">
      <c r="A49" s="29" t="inlineStr">
        <is>
          <t>% holding non-UK passport in social housing (2021)</t>
        </is>
      </c>
      <c r="B49" s="29" t="inlineStr">
        <is>
          <t>7%</t>
        </is>
      </c>
      <c r="C49" s="29" t="inlineStr">
        <is>
          <t>Non-UK nationals are smaller than foreign-born; many have naturalised</t>
        </is>
      </c>
    </row>
    <row r="50">
      <c r="A50" s="29" t="inlineStr">
        <is>
          <t>% of Census population growth 2011-2021 due to migration</t>
        </is>
      </c>
      <c r="B50" s="29" t="inlineStr">
        <is>
          <t>57%</t>
        </is>
      </c>
      <c r="C50" s="29" t="inlineStr">
        <is>
          <t>Migration dominant driver of population growth</t>
        </is>
      </c>
    </row>
    <row r="51">
      <c r="A51" s="29" t="inlineStr">
        <is>
          <t>Ad hoc ONS estimate — foreign-born June 2023</t>
        </is>
      </c>
      <c r="B51" s="29" t="inlineStr">
        <is>
          <t>~11.4 million</t>
        </is>
      </c>
      <c r="C51" s="29" t="inlineStr">
        <is>
          <t>ONS ad hoc release; post-Census estimate</t>
        </is>
      </c>
    </row>
    <row r="54">
      <c r="A54" s="29" t="inlineStr">
        <is>
          <t>IMPORTANT DISTINCTION: 'Foreign-born' and 'non-UK national' are different. 43% of those born outside the UK held a UK passport in 2021 — they are British citizens. The 47.6% of London social housing headed by a 'foreign-born' person therefore includes many long-settled British citizens, not only recent arrivals or non-UK nationals. The equivalent figure for non-UK NATIONALS in social housing is 7% nationally (2021 Census). Lowe's question was about 'foreigners who just arrived' — the data shows this is the smallest possible subset of an already-small non-UK national group in social housing.</t>
        </is>
      </c>
    </row>
  </sheetData>
  <pageMargins left="0.75" right="0.75" top="1" bottom="1" header="0.5" footer="0.5"/>
</worksheet>
</file>

<file path=xl/worksheets/sheet35.xml><?xml version="1.0" encoding="utf-8"?>
<worksheet xmlns="http://schemas.openxmlformats.org/spreadsheetml/2006/main">
  <sheetPr>
    <outlinePr summaryBelow="1" summaryRight="1"/>
    <pageSetUpPr/>
  </sheetPr>
  <dimension ref="A1:F45"/>
  <sheetViews>
    <sheetView workbookViewId="0">
      <selection activeCell="A1" sqref="A1"/>
    </sheetView>
  </sheetViews>
  <sheetFormatPr baseColWidth="8" defaultRowHeight="15"/>
  <sheetData>
    <row r="1">
      <c r="A1" s="29" t="inlineStr">
        <is>
          <t>Social Housing in Scotland, Wales &amp; Northern Ireland — Key Statistics &amp; Comparison to England</t>
        </is>
      </c>
    </row>
    <row r="2">
      <c r="A2" s="29" t="inlineStr">
        <is>
          <t>Sources: Scottish Government Housing Statistics 2024; Welsh Government Census 2021; NI Housing Executive; Inside Housing; Migration Observatory.</t>
        </is>
      </c>
    </row>
    <row r="3">
      <c r="A3" s="29" t="inlineStr">
        <is>
          <t>A: Scotland — Social Housing Headlines</t>
        </is>
      </c>
    </row>
    <row r="4">
      <c r="A4" s="29" t="inlineStr">
        <is>
          <t>Metric</t>
        </is>
      </c>
      <c r="B4" s="29" t="inlineStr">
        <is>
          <t>Value</t>
        </is>
      </c>
      <c r="C4" s="29" t="inlineStr">
        <is>
          <t>Year</t>
        </is>
      </c>
      <c r="D4" s="29" t="inlineStr">
        <is>
          <t>Notes</t>
        </is>
      </c>
    </row>
    <row r="5">
      <c r="A5" s="29" t="inlineStr">
        <is>
          <t>Total social housing stock</t>
        </is>
      </c>
      <c r="B5" s="29" t="inlineStr">
        <is>
          <t>633,030 dwellings</t>
        </is>
      </c>
      <c r="C5" s="29" t="inlineStr">
        <is>
          <t>Mar 2024</t>
        </is>
      </c>
      <c r="D5" s="29" t="inlineStr">
        <is>
          <t>6,102 increase on previous year — stock GROWING (unlike England)</t>
        </is>
      </c>
    </row>
    <row r="6">
      <c r="A6" s="29" t="inlineStr">
        <is>
          <t>Local authority stock</t>
        </is>
      </c>
      <c r="B6" s="29" t="inlineStr">
        <is>
          <t>325,477</t>
        </is>
      </c>
      <c r="C6" s="29" t="inlineStr">
        <is>
          <t>Mar 2024</t>
        </is>
      </c>
      <c r="D6" s="29" t="inlineStr">
        <is>
          <t>51% of social sector</t>
        </is>
      </c>
    </row>
    <row r="7">
      <c r="A7" s="29" t="inlineStr">
        <is>
          <t>Housing association (RSL) stock</t>
        </is>
      </c>
      <c r="B7" s="29" t="inlineStr">
        <is>
          <t>307,553</t>
        </is>
      </c>
      <c r="C7" s="29" t="inlineStr">
        <is>
          <t>Mar 2024</t>
        </is>
      </c>
      <c r="D7" s="29" t="inlineStr">
        <is>
          <t>49% of social sector</t>
        </is>
      </c>
    </row>
    <row r="8">
      <c r="A8" s="29" t="inlineStr">
        <is>
          <t>Social rented as % of all dwellings</t>
        </is>
      </c>
      <c r="B8" s="29" t="inlineStr">
        <is>
          <t>23%</t>
        </is>
      </c>
      <c r="C8" s="29" t="inlineStr">
        <is>
          <t>2023</t>
        </is>
      </c>
      <c r="D8" s="29" t="inlineStr">
        <is>
          <t>vs. 16% in England — Scotland has proportionally larger social sector</t>
        </is>
      </c>
    </row>
    <row r="9">
      <c r="A9" s="29" t="inlineStr">
        <is>
          <t>Right to Buy: abolished</t>
        </is>
      </c>
      <c r="B9" s="29" t="inlineStr">
        <is>
          <t>July 2016</t>
        </is>
      </c>
      <c r="C9" s="29" t="inlineStr">
        <is>
          <t>2016</t>
        </is>
      </c>
      <c r="D9" s="29" t="inlineStr">
        <is>
          <t>Scotland ended RTB for new applications in 2016; stock has grown since 2018</t>
        </is>
      </c>
    </row>
    <row r="10">
      <c r="A10" s="29" t="inlineStr">
        <is>
          <t>New local authority lettings</t>
        </is>
      </c>
      <c r="B10" s="29" t="inlineStr">
        <is>
          <t>25,423</t>
        </is>
      </c>
      <c r="C10" s="29" t="inlineStr">
        <is>
          <t>2023-24</t>
        </is>
      </c>
      <c r="D10" s="29" t="inlineStr">
        <is>
          <t>Up 7.5% on 2022-23</t>
        </is>
      </c>
    </row>
    <row r="11">
      <c r="A11" s="29" t="inlineStr">
        <is>
          <t>% of lettings to homeless households</t>
        </is>
      </c>
      <c r="B11" s="29" t="inlineStr">
        <is>
          <t>49%</t>
        </is>
      </c>
      <c r="C11" s="29" t="inlineStr">
        <is>
          <t>2023-24</t>
        </is>
      </c>
      <c r="D11" s="29" t="inlineStr">
        <is>
          <t>Up from 17% in 2001-02; reflects Scotland's stronger homelessness rights</t>
        </is>
      </c>
    </row>
    <row r="12">
      <c r="A12" s="29" t="inlineStr">
        <is>
          <t>% to housing waiting list applicants</t>
        </is>
      </c>
      <c r="B12" s="29" t="inlineStr">
        <is>
          <t>26%</t>
        </is>
      </c>
      <c r="C12" s="29" t="inlineStr">
        <is>
          <t>2023-24</t>
        </is>
      </c>
    </row>
    <row r="13">
      <c r="A13" s="29" t="inlineStr">
        <is>
          <t>Housing list applications (31 Mar 2024)</t>
        </is>
      </c>
      <c r="B13" s="29" t="inlineStr">
        <is>
          <t>177,264</t>
        </is>
      </c>
      <c r="C13" s="29" t="inlineStr">
        <is>
          <t>2024</t>
        </is>
      </c>
      <c r="D13" s="29" t="inlineStr">
        <is>
          <t>1.2% increase; 22% below 2002 peak</t>
        </is>
      </c>
    </row>
    <row r="14">
      <c r="A14" s="29" t="inlineStr">
        <is>
          <t>Glasgow City — asylum seekers accommodated</t>
        </is>
      </c>
      <c r="B14" s="29" t="inlineStr">
        <is>
          <t>3,844 people</t>
        </is>
      </c>
      <c r="C14" s="29" t="inlineStr">
        <is>
          <t>Jun 2025</t>
        </is>
      </c>
      <c r="D14" s="29" t="inlineStr">
        <is>
          <t>Highest of any single local authority in UK (inc. London boroughs)</t>
        </is>
      </c>
    </row>
    <row r="15">
      <c r="A15" s="29" t="inlineStr">
        <is>
          <t>Nationality data in lettings</t>
        </is>
      </c>
      <c r="B15" s="29" t="inlineStr">
        <is>
          <t>Not separately published</t>
        </is>
      </c>
      <c r="C15" s="29" t="inlineStr">
        <is>
          <t>N/A</t>
        </is>
      </c>
      <c r="D15" s="29" t="inlineStr">
        <is>
          <t>Scotland's social housing statistics do not publish nationality breakdowns comparable to CORE in England</t>
        </is>
      </c>
    </row>
    <row r="18">
      <c r="A18" s="29" t="inlineStr">
        <is>
          <t>B: Wales — Social Housing Headlines</t>
        </is>
      </c>
    </row>
    <row r="19">
      <c r="A19" s="29" t="inlineStr">
        <is>
          <t>Metric</t>
        </is>
      </c>
      <c r="B19" s="29" t="inlineStr">
        <is>
          <t>Value</t>
        </is>
      </c>
      <c r="C19" s="29" t="inlineStr">
        <is>
          <t>Year</t>
        </is>
      </c>
      <c r="D19" s="29" t="inlineStr">
        <is>
          <t>Notes</t>
        </is>
      </c>
    </row>
    <row r="20">
      <c r="A20" s="29" t="inlineStr">
        <is>
          <t>Social housing stock</t>
        </is>
      </c>
      <c r="B20" s="29" t="inlineStr">
        <is>
          <t>~230,000</t>
        </is>
      </c>
      <c r="C20" s="29" t="inlineStr">
        <is>
          <t>2023</t>
        </is>
      </c>
      <c r="D20" s="29" t="inlineStr">
        <is>
          <t>~16% of all Welsh housing</t>
        </is>
      </c>
    </row>
    <row r="21">
      <c r="A21" s="29" t="inlineStr">
        <is>
          <t>Overcrowded households (Census 2021)</t>
        </is>
      </c>
      <c r="B21" s="29" t="inlineStr">
        <is>
          <t>2.2% (30,000)</t>
        </is>
      </c>
      <c r="C21" s="29" t="inlineStr">
        <is>
          <t>2021</t>
        </is>
      </c>
      <c r="D21" s="29" t="inlineStr">
        <is>
          <t>Down from 2.9% in 2011; Cardiff (3.9%) and Newport (3.4%) highest</t>
        </is>
      </c>
    </row>
    <row r="22">
      <c r="A22" s="29" t="inlineStr">
        <is>
          <t>Foreign-born HRP in social housing</t>
        </is>
      </c>
      <c r="B22" s="29" t="inlineStr">
        <is>
          <t>~5.5%</t>
        </is>
      </c>
      <c r="C22" s="29" t="inlineStr">
        <is>
          <t>2021</t>
        </is>
      </c>
      <c r="D22" s="29" t="inlineStr">
        <is>
          <t>Much lower than England (20%) — less immigration to Wales</t>
        </is>
      </c>
    </row>
    <row r="23">
      <c r="A23" s="29" t="inlineStr">
        <is>
          <t>Right to Buy</t>
        </is>
      </c>
      <c r="B23" s="29" t="inlineStr">
        <is>
          <t>Ended 2019</t>
        </is>
      </c>
      <c r="C23" s="29" t="inlineStr">
        <is>
          <t>2019</t>
        </is>
      </c>
      <c r="D23" s="29" t="inlineStr">
        <is>
          <t>Wales ended RTB earlier than planned; social stock preserved</t>
        </is>
      </c>
    </row>
    <row r="24">
      <c r="A24" s="29" t="inlineStr">
        <is>
          <t>Homelessness and Allocations (Wales) Bill</t>
        </is>
      </c>
      <c r="B24" s="29" t="inlineStr">
        <is>
          <t>In progress 2025</t>
        </is>
      </c>
      <c r="C24" s="29" t="inlineStr">
        <is>
          <t>2025</t>
        </is>
      </c>
      <c r="D24" s="29" t="inlineStr">
        <is>
          <t>New legislation to strengthen homelessness duties in Wales</t>
        </is>
      </c>
    </row>
    <row r="25">
      <c r="A25" s="29" t="inlineStr">
        <is>
          <t>Nationality breakdown of lettings</t>
        </is>
      </c>
      <c r="B25" s="29" t="inlineStr">
        <is>
          <t>Not published equiv. to CORE</t>
        </is>
      </c>
      <c r="C25" s="29" t="inlineStr">
        <is>
          <t>N/A</t>
        </is>
      </c>
      <c r="D25" s="29" t="inlineStr">
        <is>
          <t>Welsh Government does not publish CORE-equivalent nationality stats</t>
        </is>
      </c>
    </row>
    <row r="28">
      <c r="A28" s="29" t="inlineStr">
        <is>
          <t>C: Northern Ireland — Social Housing Headlines</t>
        </is>
      </c>
    </row>
    <row r="29">
      <c r="A29" s="29" t="inlineStr">
        <is>
          <t>Metric</t>
        </is>
      </c>
      <c r="B29" s="29" t="inlineStr">
        <is>
          <t>Value</t>
        </is>
      </c>
      <c r="C29" s="29" t="inlineStr">
        <is>
          <t>Year</t>
        </is>
      </c>
      <c r="D29" s="29" t="inlineStr">
        <is>
          <t>Notes</t>
        </is>
      </c>
    </row>
    <row r="30">
      <c r="A30" s="29" t="inlineStr">
        <is>
          <t>Social housing provider</t>
        </is>
      </c>
      <c r="B30" s="29" t="inlineStr">
        <is>
          <t>Northern Ireland Housing Executive (NIHE) + Housing Assoc.</t>
        </is>
      </c>
      <c r="C30" s="29" t="inlineStr">
        <is>
          <t>N/A</t>
        </is>
      </c>
      <c r="D30" s="29" t="inlineStr">
        <is>
          <t>Single strategic Housing Authority — unique UK-wide</t>
        </is>
      </c>
    </row>
    <row r="31">
      <c r="A31" s="29" t="inlineStr">
        <is>
          <t>Housing waiting list</t>
        </is>
      </c>
      <c r="B31" s="29" t="inlineStr">
        <is>
          <t>~45,000 applicants</t>
        </is>
      </c>
      <c r="C31" s="29" t="inlineStr">
        <is>
          <t>2024</t>
        </is>
      </c>
      <c r="D31" s="29" t="inlineStr">
        <is>
          <t>Plus 11,000 social tenants seeking transfers</t>
        </is>
      </c>
    </row>
    <row r="32">
      <c r="A32" s="29" t="inlineStr">
        <is>
          <t>Allocation method</t>
        </is>
      </c>
      <c r="B32" s="29" t="inlineStr">
        <is>
          <t>Points-based (Housing Selection Scheme)</t>
        </is>
      </c>
      <c r="C32" s="29" t="inlineStr">
        <is>
          <t>N/A</t>
        </is>
      </c>
      <c r="D32" s="29" t="inlineStr">
        <is>
          <t>Reformed 2024 — staged implementation of 18 changes</t>
        </is>
      </c>
    </row>
    <row r="33">
      <c r="A33" s="29" t="inlineStr">
        <is>
          <t>Key reform 2024</t>
        </is>
      </c>
      <c r="B33" s="29" t="inlineStr">
        <is>
          <t>Sep 2024</t>
        </is>
      </c>
      <c r="C33" s="29" t="inlineStr">
        <is>
          <t>2024</t>
        </is>
      </c>
      <c r="D33" s="29" t="inlineStr">
        <is>
          <t>New HSS changes — banding by need, more area choice, anti-social behaviour rules</t>
        </is>
      </c>
    </row>
    <row r="34">
      <c r="A34" s="29" t="inlineStr">
        <is>
          <t>Sectarianism in allocation</t>
        </is>
      </c>
      <c r="B34" s="29" t="inlineStr">
        <is>
          <t>Still a factor</t>
        </is>
      </c>
      <c r="C34" s="29" t="inlineStr">
        <is>
          <t>Ongoing</t>
        </is>
      </c>
      <c r="D34" s="29" t="inlineStr">
        <is>
          <t>Protestant/Catholic tensions affect which estates people can be housed on</t>
        </is>
      </c>
    </row>
    <row r="35">
      <c r="A35" s="29" t="inlineStr">
        <is>
          <t>British/Irish citizens</t>
        </is>
      </c>
      <c r="B35" s="29" t="inlineStr">
        <is>
          <t>Full equal access</t>
        </is>
      </c>
      <c r="C35" s="29" t="inlineStr">
        <is>
          <t>Ongoing</t>
        </is>
      </c>
      <c r="D35" s="29" t="inlineStr">
        <is>
          <t>Common Travel Area MoU 2019 — both have equal rights to social housing</t>
        </is>
      </c>
    </row>
    <row r="36">
      <c r="A36" s="29" t="inlineStr">
        <is>
          <t>Nationality data</t>
        </is>
      </c>
      <c r="B36" s="29" t="inlineStr">
        <is>
          <t>Not published nationally</t>
        </is>
      </c>
      <c r="C36" s="29" t="inlineStr">
        <is>
          <t>N/A</t>
        </is>
      </c>
      <c r="D36" s="29" t="inlineStr">
        <is>
          <t>NIHE does not publish nationality breakdown of new lettings nationally</t>
        </is>
      </c>
    </row>
    <row r="37">
      <c r="A37" s="29" t="inlineStr">
        <is>
          <t>Foreign-born population NI (Census 2021)</t>
        </is>
      </c>
      <c r="B37" s="29" t="inlineStr">
        <is>
          <t>6.6% (119,186)</t>
        </is>
      </c>
      <c r="C37" s="29" t="inlineStr">
        <is>
          <t>2021</t>
        </is>
      </c>
      <c r="D37" s="29" t="inlineStr">
        <is>
          <t>Well below England; limited immigration to NI historically</t>
        </is>
      </c>
    </row>
    <row r="40">
      <c r="A40" s="29" t="inlineStr">
        <is>
          <t>D: UK Nations Comparison</t>
        </is>
      </c>
    </row>
    <row r="41">
      <c r="A41" s="29" t="inlineStr">
        <is>
          <t>Country</t>
        </is>
      </c>
      <c r="B41" s="29" t="inlineStr">
        <is>
          <t>Social housing % of stock</t>
        </is>
      </c>
      <c r="C41" s="29" t="inlineStr">
        <is>
          <t>RTB status</t>
        </is>
      </c>
      <c r="D41" s="29" t="inlineStr">
        <is>
          <t>Waiting list</t>
        </is>
      </c>
      <c r="E41" s="29" t="inlineStr">
        <is>
          <t>Nationality stats published?</t>
        </is>
      </c>
      <c r="F41" s="29" t="inlineStr">
        <is>
          <t>Key distinction</t>
        </is>
      </c>
    </row>
    <row r="42">
      <c r="A42" s="29" t="inlineStr">
        <is>
          <t>England</t>
        </is>
      </c>
      <c r="B42" s="29" t="n">
        <v>0.16</v>
      </c>
      <c r="C42" s="29" t="inlineStr">
        <is>
          <t>Reformed 2024 — higher hurdles, longer qualification</t>
        </is>
      </c>
      <c r="D42" s="29" t="inlineStr">
        <is>
          <t>1.34m households (Mar 2025)</t>
        </is>
      </c>
      <c r="E42" s="29" t="inlineStr">
        <is>
          <t>YES — CORE data annual</t>
        </is>
      </c>
      <c r="F42" s="29" t="inlineStr">
        <is>
          <t>CORE is most comprehensive social housing nationality dataset in UK</t>
        </is>
      </c>
    </row>
    <row r="43">
      <c r="A43" s="29" t="inlineStr">
        <is>
          <t>Scotland</t>
        </is>
      </c>
      <c r="B43" s="29" t="n">
        <v>0.23</v>
      </c>
      <c r="C43" s="29" t="inlineStr">
        <is>
          <t>Abolished Jul 2016</t>
        </is>
      </c>
      <c r="D43" s="29" t="inlineStr">
        <is>
          <t>177,264 applications</t>
        </is>
      </c>
      <c r="E43" s="29" t="inlineStr">
        <is>
          <t>NO — not published</t>
        </is>
      </c>
      <c r="F43" s="29" t="inlineStr">
        <is>
          <t>Social stock GROWING; highest % social housing in UK</t>
        </is>
      </c>
    </row>
    <row r="44">
      <c r="A44" s="29" t="inlineStr">
        <is>
          <t>Wales</t>
        </is>
      </c>
      <c r="B44" s="29" t="n">
        <v>0.16</v>
      </c>
      <c r="C44" s="29" t="inlineStr">
        <is>
          <t>Ended 2019</t>
        </is>
      </c>
      <c r="D44" s="29" t="inlineStr">
        <is>
          <t>Not comparable</t>
        </is>
      </c>
      <c r="E44" s="29" t="inlineStr">
        <is>
          <t>NO — not published</t>
        </is>
      </c>
      <c r="F44" s="29" t="inlineStr">
        <is>
          <t>Early RTB abolition; new housing/homelessness legislation in progress</t>
        </is>
      </c>
    </row>
    <row r="45">
      <c r="A45" s="29" t="inlineStr">
        <is>
          <t>Northern Ireland</t>
        </is>
      </c>
      <c r="B45" s="29" t="n">
        <v>0.16</v>
      </c>
      <c r="C45" s="29" t="inlineStr">
        <is>
          <t>Still exists (limited)</t>
        </is>
      </c>
      <c r="D45" s="29" t="inlineStr">
        <is>
          <t>~45,000 applicants</t>
        </is>
      </c>
      <c r="E45" s="29" t="inlineStr">
        <is>
          <t>NO — not published</t>
        </is>
      </c>
      <c r="F45" s="29" t="inlineStr">
        <is>
          <t>NIHE as single strategic authority; CTA grants Irish/British equal access</t>
        </is>
      </c>
    </row>
  </sheetData>
  <pageMargins left="0.75" right="0.75" top="1" bottom="1" header="0.5" footer="0.5"/>
</worksheet>
</file>

<file path=xl/worksheets/sheet36.xml><?xml version="1.0" encoding="utf-8"?>
<worksheet xmlns="http://schemas.openxmlformats.org/spreadsheetml/2006/main">
  <sheetPr>
    <outlinePr summaryBelow="1" summaryRight="1"/>
    <pageSetUpPr/>
  </sheetPr>
  <dimension ref="A1:D40"/>
  <sheetViews>
    <sheetView workbookViewId="0">
      <selection activeCell="A1" sqref="A1"/>
    </sheetView>
  </sheetViews>
  <sheetFormatPr baseColWidth="8" defaultRowHeight="15"/>
  <sheetData>
    <row r="1">
      <c r="A1" s="29" t="inlineStr">
        <is>
          <t>Public Opinion on Immigration &amp; Housing — UK Polling Data</t>
        </is>
      </c>
    </row>
    <row r="2">
      <c r="A2" s="29" t="inlineStr">
        <is>
          <t>Sources: Migration Observatory (2025); Ipsos/British Future Immigration Attitudes Tracker (2025); NatCen British Social Attitudes Survey (2025); Best for Britain (2024); YouGov; Focaldata/British Future (2025).</t>
        </is>
      </c>
    </row>
    <row r="3">
      <c r="A3" s="29" t="inlineStr">
        <is>
          <t>A: Salience of Immigration as a Political Issue — Ipsos Issues Index</t>
        </is>
      </c>
    </row>
    <row r="4">
      <c r="A4" s="29" t="inlineStr">
        <is>
          <t>Date</t>
        </is>
      </c>
      <c r="B4" s="29" t="inlineStr">
        <is>
          <t>% naming immigration as important issue</t>
        </is>
      </c>
      <c r="C4" s="29" t="inlineStr">
        <is>
          <t>Context</t>
        </is>
      </c>
    </row>
    <row r="5">
      <c r="A5" s="29" t="inlineStr">
        <is>
          <t>Apr 2022</t>
        </is>
      </c>
      <c r="B5" s="29" t="n">
        <v>0.06</v>
      </c>
      <c r="C5" s="29" t="inlineStr">
        <is>
          <t>Post-Covid low — immigration concern at floor</t>
        </is>
      </c>
    </row>
    <row r="6">
      <c r="A6" s="29" t="inlineStr">
        <is>
          <t>Mar 2023</t>
        </is>
      </c>
      <c r="B6" s="29" t="n">
        <v>0.2</v>
      </c>
      <c r="C6" s="29" t="inlineStr">
        <is>
          <t>Begins rising as net migration hits records; small boats in news</t>
        </is>
      </c>
    </row>
    <row r="7">
      <c r="A7" s="29" t="inlineStr">
        <is>
          <t>May 2024</t>
        </is>
      </c>
      <c r="B7" s="29" t="n">
        <v>0.28</v>
      </c>
      <c r="C7" s="29" t="inlineStr">
        <is>
          <t>Sustained above 20% for 14 months</t>
        </is>
      </c>
    </row>
    <row r="8">
      <c r="A8" s="29" t="inlineStr">
        <is>
          <t>Jun 2024</t>
        </is>
      </c>
      <c r="B8" s="29" t="n">
        <v>0.3</v>
      </c>
      <c r="C8" s="29" t="inlineStr">
        <is>
          <t>General election — crossed 30%</t>
        </is>
      </c>
    </row>
    <row r="9">
      <c r="A9" s="29" t="inlineStr">
        <is>
          <t>Oct 2024</t>
        </is>
      </c>
      <c r="B9" s="29" t="n">
        <v>0.38</v>
      </c>
      <c r="C9" s="29" t="inlineStr">
        <is>
          <t>TOP issue for first time since 2016; record net migration headlines</t>
        </is>
      </c>
    </row>
    <row r="10">
      <c r="A10" s="29" t="inlineStr">
        <is>
          <t>Aug 2025</t>
        </is>
      </c>
      <c r="B10" s="29" t="n">
        <v>0.48</v>
      </c>
      <c r="C10" s="29" t="inlineStr">
        <is>
          <t>HIGHEST recorded; riots aftermath; hotels/asylum in news</t>
        </is>
      </c>
    </row>
    <row r="11">
      <c r="A11" s="29" t="inlineStr">
        <is>
          <t>Jul 2025</t>
        </is>
      </c>
      <c r="B11" s="29" t="n">
        <v>0.4</v>
      </c>
      <c r="C11" s="29" t="inlineStr">
        <is>
          <t>British Future/Ipsos tracker</t>
        </is>
      </c>
    </row>
    <row r="14">
      <c r="A14" s="29" t="inlineStr">
        <is>
          <t>B: Public Attitudes — Key Polling Findings (2024-2025)</t>
        </is>
      </c>
    </row>
    <row r="15">
      <c r="A15" s="29" t="inlineStr">
        <is>
          <t>Metric</t>
        </is>
      </c>
      <c r="B15" s="29" t="inlineStr">
        <is>
          <t>Finding</t>
        </is>
      </c>
      <c r="C15" s="29" t="inlineStr">
        <is>
          <t>Source / Date</t>
        </is>
      </c>
      <c r="D15" s="29" t="inlineStr">
        <is>
          <t>Notes</t>
        </is>
      </c>
    </row>
    <row r="16">
      <c r="A16" s="29" t="inlineStr">
        <is>
          <t>% who think net migration INCREASED last year (when it halved)</t>
        </is>
      </c>
      <c r="B16" s="29" t="inlineStr">
        <is>
          <t>56%</t>
        </is>
      </c>
      <c r="C16" s="29" t="inlineStr">
        <is>
          <t>British Future/Ipsos Jul 2025</t>
        </is>
      </c>
      <c r="D16" s="29" t="inlineStr">
        <is>
          <t>Actual 2024 net migration halved to 345,000 from 848,000 — public perception diverges from reality</t>
        </is>
      </c>
    </row>
    <row r="17">
      <c r="A17" s="29" t="inlineStr">
        <is>
          <t>Public estimate of asylum as % of all immigration</t>
        </is>
      </c>
      <c r="B17" s="29" t="inlineStr">
        <is>
          <t>33% (actual: 14%)</t>
        </is>
      </c>
      <c r="C17" s="29" t="inlineStr">
        <is>
          <t>British Future/Ipsos 2025</t>
        </is>
      </c>
      <c r="D17" s="29" t="inlineStr">
        <is>
          <t>Reform UK voters estimate 46%; Labour voters 26%; all groups substantially overestimate</t>
        </is>
      </c>
    </row>
    <row r="18">
      <c r="A18" s="29" t="inlineStr">
        <is>
          <t>% dissatisfied with government's handling of immigration</t>
        </is>
      </c>
      <c r="B18" s="29" t="inlineStr">
        <is>
          <t>56%</t>
        </is>
      </c>
      <c r="C18" s="29" t="inlineStr">
        <is>
          <t>British Future/Ipsos 2025</t>
        </is>
      </c>
      <c r="D18" s="29" t="inlineStr">
        <is>
          <t>Up from 48% post-election; top reason: 'not doing enough to stop small boat crossings' (73% of dissatisfied)</t>
        </is>
      </c>
    </row>
    <row r="19">
      <c r="A19" s="29" t="inlineStr">
        <is>
          <t>% saying migrants have enriched the country culturally</t>
        </is>
      </c>
      <c r="B19" s="29" t="inlineStr">
        <is>
          <t>41%</t>
        </is>
      </c>
      <c r="C19" s="29" t="inlineStr">
        <is>
          <t>NatCen BSA 2025</t>
        </is>
      </c>
      <c r="D19" s="29" t="inlineStr">
        <is>
          <t>vs. 24% negative — down from 31% negative in BSA 2024</t>
        </is>
      </c>
    </row>
    <row r="20">
      <c r="A20" s="29" t="inlineStr">
        <is>
          <t>% who believe immigrants increase crime</t>
        </is>
      </c>
      <c r="B20" s="29" t="inlineStr">
        <is>
          <t>39%</t>
        </is>
      </c>
      <c r="C20" s="29" t="inlineStr">
        <is>
          <t>NatCen BSA 2025</t>
        </is>
      </c>
      <c r="D20" s="29" t="inlineStr">
        <is>
          <t>Up from 30% in 2023; but lower than Brexit-era peak (44% in 2013)</t>
        </is>
      </c>
    </row>
    <row r="21">
      <c r="A21" s="29" t="inlineStr">
        <is>
          <t>'Migration Liberals' (score 8-10 positive)</t>
        </is>
      </c>
      <c r="B21" s="29" t="inlineStr">
        <is>
          <t>18%</t>
        </is>
      </c>
      <c r="C21" s="29" t="inlineStr">
        <is>
          <t>British Future/Ipsos 2025</t>
        </is>
      </c>
    </row>
    <row r="22">
      <c r="A22" s="29" t="inlineStr">
        <is>
          <t>'Balancer Middle' (score 3-7)</t>
        </is>
      </c>
      <c r="B22" s="29" t="inlineStr">
        <is>
          <t>49%</t>
        </is>
      </c>
      <c r="C22" s="29" t="inlineStr">
        <is>
          <t>British Future/Ipsos 2025</t>
        </is>
      </c>
      <c r="D22" s="29" t="inlineStr">
        <is>
          <t>Largest group — nuanced views</t>
        </is>
      </c>
    </row>
    <row r="23">
      <c r="A23" s="29" t="inlineStr">
        <is>
          <t>'Migration Sceptics' (score 0-2 negative)</t>
        </is>
      </c>
      <c r="B23" s="29" t="inlineStr">
        <is>
          <t>28%</t>
        </is>
      </c>
      <c r="C23" s="29" t="inlineStr">
        <is>
          <t>British Future/Ipsos 2025</t>
        </is>
      </c>
      <c r="D23" s="29" t="inlineStr">
        <is>
          <t>Most negative score (0) rose from 7% (2021) to 16% (2025)</t>
        </is>
      </c>
    </row>
    <row r="24">
      <c r="A24" s="29" t="inlineStr">
        <is>
          <t>% feeling local area houses 'more than its fair share' of asylum seekers</t>
        </is>
      </c>
      <c r="B24" s="29" t="inlineStr">
        <is>
          <t>31%</t>
        </is>
      </c>
      <c r="C24" s="29" t="inlineStr">
        <is>
          <t>Ipsos Aug 2025</t>
        </is>
      </c>
      <c r="D24" s="29" t="inlineStr">
        <is>
          <t>29% say 'about right'; 8% say 'less than fair share'; 32% don't know</t>
        </is>
      </c>
    </row>
    <row r="25">
      <c r="A25" s="29" t="inlineStr">
        <is>
          <t>Reform UK voters: local area has more than fair share</t>
        </is>
      </c>
      <c r="B25" s="29" t="inlineStr">
        <is>
          <t>61%</t>
        </is>
      </c>
      <c r="C25" s="29" t="inlineStr">
        <is>
          <t>Ipsos Aug 2025</t>
        </is>
      </c>
      <c r="D25" s="29" t="inlineStr">
        <is>
          <t>Highest of all party groups</t>
        </is>
      </c>
    </row>
    <row r="26">
      <c r="A26" s="29" t="inlineStr">
        <is>
          <t>% who would NOT reduce doctors/NHS migrants</t>
        </is>
      </c>
      <c r="B26" s="29" t="inlineStr">
        <is>
          <t>77%</t>
        </is>
      </c>
      <c r="C26" s="29" t="inlineStr">
        <is>
          <t>Focaldata/British Future 2025</t>
        </is>
      </c>
      <c r="D26" s="29" t="inlineStr">
        <is>
          <t>Support for specific skilled categories remains high</t>
        </is>
      </c>
    </row>
    <row r="27">
      <c r="A27" s="29" t="inlineStr">
        <is>
          <t>% who would NOT reduce care home workers</t>
        </is>
      </c>
      <c r="B27" s="29" t="inlineStr">
        <is>
          <t>71%</t>
        </is>
      </c>
      <c r="C27" s="29" t="inlineStr">
        <is>
          <t>Focaldata/British Future 2025</t>
        </is>
      </c>
    </row>
    <row r="28">
      <c r="A28" s="29" t="inlineStr">
        <is>
          <t>% saying too much LEGAL migration is top issue</t>
        </is>
      </c>
      <c r="B28" s="29" t="inlineStr">
        <is>
          <t>19%</t>
        </is>
      </c>
      <c r="C28" s="29" t="inlineStr">
        <is>
          <t>Best for Britain 2024</t>
        </is>
      </c>
      <c r="D28" s="29" t="inlineStr">
        <is>
          <t>Only 19% overall cite legal migration as top concern; 45% even among likely Reform voters</t>
        </is>
      </c>
    </row>
    <row r="29">
      <c r="A29" s="29" t="inlineStr">
        <is>
          <t>Satisfaction with Labour on immigration vs Conservatives</t>
        </is>
      </c>
      <c r="B29" s="29" t="inlineStr">
        <is>
          <t>42% say Labour worse; 23% say better</t>
        </is>
      </c>
      <c r="C29" s="29" t="inlineStr">
        <is>
          <t>Ipsos Aug 2025</t>
        </is>
      </c>
      <c r="D29" s="29" t="inlineStr">
        <is>
          <t>Rising dissatisfaction since taking office</t>
        </is>
      </c>
    </row>
    <row r="32">
      <c r="A32" s="29" t="inlineStr">
        <is>
          <t>C: Public Attitudes Specifically on Social Housing Allocation to Migrants</t>
        </is>
      </c>
    </row>
    <row r="33">
      <c r="A33" s="29" t="inlineStr">
        <is>
          <t>Metric</t>
        </is>
      </c>
      <c r="B33" s="29" t="inlineStr">
        <is>
          <t>Finding</t>
        </is>
      </c>
      <c r="C33" s="29" t="inlineStr">
        <is>
          <t>Source / Date</t>
        </is>
      </c>
      <c r="D33" s="29" t="inlineStr">
        <is>
          <t>Notes</t>
        </is>
      </c>
    </row>
    <row r="34">
      <c r="A34" s="29" t="inlineStr">
        <is>
          <t>British Social Attitudes — majority support need-based allocation</t>
        </is>
      </c>
      <c r="B34" s="29" t="inlineStr">
        <is>
          <t>No specific majority supports nationality-preference</t>
        </is>
      </c>
      <c r="C34" s="29" t="inlineStr">
        <is>
          <t>BSA ongoing</t>
        </is>
      </c>
      <c r="D34" s="29" t="inlineStr">
        <is>
          <t>Long-running BSA survey has not found majority support for explicitly nationality-based queue-jumping</t>
        </is>
      </c>
    </row>
    <row r="35">
      <c r="A35" s="29" t="inlineStr">
        <is>
          <t>Public support for 'British homes for British workers' policies</t>
        </is>
      </c>
      <c r="B35" s="29" t="inlineStr">
        <is>
          <t>Majority support in abstract; falls when trade-offs presented</t>
        </is>
      </c>
      <c r="C35" s="29" t="inlineStr">
        <is>
          <t>Various 2023-25</t>
        </is>
      </c>
      <c r="D35" s="29" t="inlineStr">
        <is>
          <t>When told this would mean more homelessness, support drops significantly</t>
        </is>
      </c>
    </row>
    <row r="36">
      <c r="A36" s="29" t="inlineStr">
        <is>
          <t>% who think migrants get priority on housing lists</t>
        </is>
      </c>
      <c r="B36" s="29" t="inlineStr">
        <is>
          <t>Widespread misconception; not formally polled</t>
        </is>
      </c>
      <c r="C36" s="29" t="inlineStr">
        <is>
          <t>Various</t>
        </is>
      </c>
      <c r="D36" s="29" t="inlineStr">
        <is>
          <t>Full Fact notes it is a common and persistent myth — not supported by allocation rules or data</t>
        </is>
      </c>
    </row>
    <row r="37">
      <c r="A37" s="29" t="inlineStr">
        <is>
          <t>Rupert Lowe tweet views (1 April 2026)</t>
        </is>
      </c>
      <c r="B37" s="29" t="inlineStr">
        <is>
          <t>74,100 views; 0 reported replies disagreeing with premise</t>
        </is>
      </c>
      <c r="C37" s="29" t="inlineStr">
        <is>
          <t>X / Twitter</t>
        </is>
      </c>
      <c r="D37" s="29" t="inlineStr">
        <is>
          <t>High engagement; framing of 'foreigners who just arrived' not directly contradicted in replies shown</t>
        </is>
      </c>
    </row>
    <row r="40">
      <c r="A40" s="29" t="inlineStr">
        <is>
          <t>KEY FINDING: The British public significantly OVERESTIMATES the role of asylum/immigration in social housing. When asked, the public estimates asylum accounts for 33% of immigration; the actual figure is 14%. This matters because 'asylum seekers in hotels' is the dominant image — yet asylum seekers cannot access social housing while their claim is pending. Similarly, the 'foreigners jumping the queue' narrative is not supported by allocation data (need-based, local connection tested in 89% of areas). The NatCen BSA 2025 simultaneously finds 41% think migrants have enriched the country — suggesting the public holds more nuanced views than political rhetoric suggests.</t>
        </is>
      </c>
    </row>
  </sheetData>
  <pageMargins left="0.75" right="0.75" top="1" bottom="1" header="0.5" footer="0.5"/>
</worksheet>
</file>

<file path=xl/worksheets/sheet37.xml><?xml version="1.0" encoding="utf-8"?>
<worksheet xmlns="http://schemas.openxmlformats.org/spreadsheetml/2006/main">
  <sheetPr>
    <outlinePr summaryBelow="1" summaryRight="1"/>
    <pageSetUpPr/>
  </sheetPr>
  <dimension ref="A1:D41"/>
  <sheetViews>
    <sheetView workbookViewId="0">
      <selection activeCell="A1" sqref="A1"/>
    </sheetView>
  </sheetViews>
  <sheetFormatPr baseColWidth="8" defaultRowHeight="15"/>
  <sheetData>
    <row r="1">
      <c r="A1" s="29" t="inlineStr">
        <is>
          <t>Social Housing Tenancy Fraud — Scale, Cost &amp; Detection Data</t>
        </is>
      </c>
    </row>
    <row r="2">
      <c r="A2" s="29" t="inlineStr">
        <is>
          <t>Sources: Tenancy Fraud Forum / Fraud Advisory Panel (2023); National Anti-Fraud Network (NAFN); National Fraud Initiative 2022-24 (MHCLG/Cabinet Office); Inside Housing; Prevention of Social Housing Fraud Act 2013.</t>
        </is>
      </c>
    </row>
    <row r="3">
      <c r="A3" s="29" t="inlineStr">
        <is>
          <t>A: Estimated Scale of Tenancy Fraud in England</t>
        </is>
      </c>
    </row>
    <row r="4">
      <c r="A4" s="29" t="inlineStr">
        <is>
          <t>Metric</t>
        </is>
      </c>
      <c r="B4" s="29" t="inlineStr">
        <is>
          <t>Estimate</t>
        </is>
      </c>
      <c r="C4" s="29" t="inlineStr">
        <is>
          <t>Source</t>
        </is>
      </c>
      <c r="D4" s="29" t="inlineStr">
        <is>
          <t>Notes</t>
        </is>
      </c>
    </row>
    <row r="5">
      <c r="A5" s="29" t="inlineStr">
        <is>
          <t>Social homes fraudulently occupied (England)</t>
        </is>
      </c>
      <c r="B5" s="29" t="inlineStr">
        <is>
          <t>148,000</t>
        </is>
      </c>
      <c r="C5" s="29" t="inlineStr">
        <is>
          <t>TFF/FAP 2023 (Lost Homes, Lost Hope)</t>
        </is>
      </c>
      <c r="D5" s="29" t="inlineStr">
        <is>
          <t>Equivalent to a town the size of Middlesbrough; updated from Audit Commission 98,000 estimate</t>
        </is>
      </c>
    </row>
    <row r="6">
      <c r="A6" s="29" t="inlineStr">
        <is>
          <t>Rate in London</t>
        </is>
      </c>
      <c r="B6" s="29" t="inlineStr">
        <is>
          <t>1 in 20 social homes</t>
        </is>
      </c>
      <c r="C6" s="29" t="inlineStr">
        <is>
          <t>TFF/FAP 2023</t>
        </is>
      </c>
      <c r="D6" s="29" t="inlineStr">
        <is>
          <t>Higher rate due to greater rental value differential</t>
        </is>
      </c>
    </row>
    <row r="7">
      <c r="A7" s="29" t="inlineStr">
        <is>
          <t>Rate outside London</t>
        </is>
      </c>
      <c r="B7" s="29" t="inlineStr">
        <is>
          <t>1 in 30 social homes</t>
        </is>
      </c>
      <c r="C7" s="29" t="inlineStr">
        <is>
          <t>TFF/FAP 2023</t>
        </is>
      </c>
    </row>
    <row r="8">
      <c r="A8" s="29" t="inlineStr">
        <is>
          <t>Annual cost — local authority stock</t>
        </is>
      </c>
      <c r="B8" s="29" t="inlineStr">
        <is>
          <t>£845m/yr</t>
        </is>
      </c>
      <c r="C8" s="29" t="inlineStr">
        <is>
          <t>National Fraud Authority 2013</t>
        </is>
      </c>
      <c r="D8" s="29" t="inlineStr">
        <is>
          <t>Original estimate; likely higher now</t>
        </is>
      </c>
    </row>
    <row r="9">
      <c r="A9" s="29" t="inlineStr">
        <is>
          <t>Annual cost — housing association stock</t>
        </is>
      </c>
      <c r="B9" s="29" t="inlineStr">
        <is>
          <t>£919m/yr</t>
        </is>
      </c>
      <c r="C9" s="29" t="inlineStr">
        <is>
          <t>University of Portsmouth / Audit Commission</t>
        </is>
      </c>
    </row>
    <row r="10">
      <c r="A10" s="29" t="inlineStr">
        <is>
          <t>Total annual cost — tenancy fraud</t>
        </is>
      </c>
      <c r="B10" s="29" t="inlineStr">
        <is>
          <t>Up to £1-2 billion</t>
        </is>
      </c>
      <c r="C10" s="29" t="inlineStr">
        <is>
          <t>NAFN (latest)</t>
        </is>
      </c>
      <c r="D10" s="29" t="inlineStr">
        <is>
          <t>£1bn direct fraud cost; up to £2bn including temp. accommodation costs displaced households incur</t>
        </is>
      </c>
    </row>
    <row r="11">
      <c r="A11" s="29" t="inlineStr">
        <is>
          <t>Average cost per fraudulent property</t>
        </is>
      </c>
      <c r="B11" s="29" t="inlineStr">
        <is>
          <t>£42,000</t>
        </is>
      </c>
      <c r="C11" s="29" t="inlineStr">
        <is>
          <t>TFF/FAP 2023</t>
        </is>
      </c>
      <c r="D11" s="29" t="inlineStr">
        <is>
          <t>Reflects detection/investigation costs plus housing opportunity cost</t>
        </is>
      </c>
    </row>
    <row r="12">
      <c r="A12" s="29" t="inlineStr">
        <is>
          <t>Decline in detection 2013-2020</t>
        </is>
      </c>
      <c r="B12" s="29" t="inlineStr">
        <is>
          <t>-76%</t>
        </is>
      </c>
      <c r="C12" s="29" t="inlineStr">
        <is>
          <t>TFF/FAP 2023</t>
        </is>
      </c>
      <c r="D12" s="29" t="inlineStr">
        <is>
          <t>76% of tenancy frauds went undetected due to loss of Audit Commission oversight</t>
        </is>
      </c>
    </row>
    <row r="13">
      <c r="A13" s="29" t="inlineStr">
        <is>
          <t>Covid impact on detection</t>
        </is>
      </c>
      <c r="B13" s="29" t="inlineStr">
        <is>
          <t>-67% in 2020/21</t>
        </is>
      </c>
      <c r="C13" s="29" t="inlineStr">
        <is>
          <t>NFI 2022-24 report</t>
        </is>
      </c>
      <c r="D13" s="29" t="inlineStr">
        <is>
          <t>Further reduction from already low baseline</t>
        </is>
      </c>
    </row>
    <row r="14">
      <c r="A14" s="29" t="inlineStr">
        <is>
          <t>Tenancy application fraud increase (2023-24)</t>
        </is>
      </c>
      <c r="B14" s="29" t="inlineStr">
        <is>
          <t>+140%</t>
        </is>
      </c>
      <c r="C14" s="29" t="inlineStr">
        <is>
          <t>Goodlord Apr 2024</t>
        </is>
      </c>
      <c r="D14" s="29" t="inlineStr">
        <is>
          <t>Application fraud rising sharply with online platforms enabling multiple applications</t>
        </is>
      </c>
    </row>
    <row r="17">
      <c r="A17" s="29" t="inlineStr">
        <is>
          <t>B: Types of Tenancy Fraud</t>
        </is>
      </c>
    </row>
    <row r="18">
      <c r="A18" s="29" t="inlineStr">
        <is>
          <t>Type of fraud</t>
        </is>
      </c>
      <c r="B18" s="29" t="inlineStr">
        <is>
          <t>Description</t>
        </is>
      </c>
      <c r="C18" s="29" t="inlineStr">
        <is>
          <t>Legislation</t>
        </is>
      </c>
      <c r="D18" s="29" t="inlineStr">
        <is>
          <t>Penalty</t>
        </is>
      </c>
    </row>
    <row r="19">
      <c r="A19" s="29" t="inlineStr">
        <is>
          <t>Unlawful subletting (whole property)</t>
        </is>
      </c>
      <c r="B19" s="29" t="inlineStr">
        <is>
          <t>Tenant rents entire property to third party; doesn't live there</t>
        </is>
      </c>
      <c r="C19" s="29" t="inlineStr">
        <is>
          <t>Prevention of Social Housing Fraud Act 2013</t>
        </is>
      </c>
      <c r="D19" s="29" t="inlineStr">
        <is>
          <t>Up to 2 yrs imprisonment + unlimited fine + Unlawful Profit Order</t>
        </is>
      </c>
    </row>
    <row r="20">
      <c r="A20" s="29" t="inlineStr">
        <is>
          <t>Unlawful subletting (rooms)</t>
        </is>
      </c>
      <c r="B20" s="29" t="inlineStr">
        <is>
          <t>Tenant rents individual rooms while not living there</t>
        </is>
      </c>
      <c r="C20" s="29" t="inlineStr">
        <is>
          <t>PSHFA 2013</t>
        </is>
      </c>
      <c r="D20" s="29" t="inlineStr">
        <is>
          <t>Fine + possession + Unlawful Profit Order</t>
        </is>
      </c>
    </row>
    <row r="21">
      <c r="A21" s="29" t="inlineStr">
        <is>
          <t>Key selling</t>
        </is>
      </c>
      <c r="B21" s="29" t="inlineStr">
        <is>
          <t>Handing keys to someone in exchange for payment</t>
        </is>
      </c>
      <c r="C21" s="29" t="inlineStr">
        <is>
          <t>PSHFA 2013 / Fraud Act 2006</t>
        </is>
      </c>
      <c r="D21" s="29" t="inlineStr">
        <is>
          <t>Up to 2 yrs + fine</t>
        </is>
      </c>
    </row>
    <row r="22">
      <c r="A22" s="29" t="inlineStr">
        <is>
          <t>Wrongful succession</t>
        </is>
      </c>
      <c r="B22" s="29" t="inlineStr">
        <is>
          <t>Non-qualifying family member takes over tenancy after death</t>
        </is>
      </c>
      <c r="C22" s="29" t="inlineStr">
        <is>
          <t>Housing Act 1985/1988</t>
        </is>
      </c>
      <c r="D22" s="29" t="inlineStr">
        <is>
          <t>Possession proceedings + potential prosecution</t>
        </is>
      </c>
    </row>
    <row r="23">
      <c r="A23" s="29" t="inlineStr">
        <is>
          <t>Application fraud</t>
        </is>
      </c>
      <c r="B23" s="29" t="inlineStr">
        <is>
          <t>False statements on social housing application</t>
        </is>
      </c>
      <c r="C23" s="29" t="inlineStr">
        <is>
          <t>Fraud Act 2006</t>
        </is>
      </c>
      <c r="D23" s="29" t="inlineStr">
        <is>
          <t>Up to 10 yrs imprisonment (Fraud Act)</t>
        </is>
      </c>
    </row>
    <row r="24">
      <c r="A24" s="29" t="inlineStr">
        <is>
          <t>Right to Buy fraud</t>
        </is>
      </c>
      <c r="B24" s="29" t="inlineStr">
        <is>
          <t>Fraudulent RTB application — misrepresentation of eligibility</t>
        </is>
      </c>
      <c r="C24" s="29" t="inlineStr">
        <is>
          <t>Fraud Act 2006</t>
        </is>
      </c>
      <c r="D24" s="29" t="inlineStr">
        <is>
          <t>Up to 10 yrs + repayment of discount</t>
        </is>
      </c>
    </row>
    <row r="25">
      <c r="A25" s="29" t="inlineStr">
        <is>
          <t>Abandonment</t>
        </is>
      </c>
      <c r="B25" s="29" t="inlineStr">
        <is>
          <t>Tenant leaves property and does not surrender tenancy</t>
        </is>
      </c>
      <c r="C25" s="29" t="inlineStr">
        <is>
          <t>Housing Act 1985</t>
        </is>
      </c>
      <c r="D25" s="29" t="inlineStr">
        <is>
          <t>Possession proceedings</t>
        </is>
      </c>
    </row>
    <row r="26">
      <c r="A26" s="29" t="inlineStr">
        <is>
          <t>Airbnb/short-term lets</t>
        </is>
      </c>
      <c r="B26" s="29" t="inlineStr">
        <is>
          <t>Subletting social home on holiday platforms</t>
        </is>
      </c>
      <c r="C26" s="29" t="inlineStr">
        <is>
          <t>PSHFA 2013</t>
        </is>
      </c>
      <c r="D26" s="29" t="inlineStr">
        <is>
          <t>As per subletting — High Court has ordered Airbnb to share data</t>
        </is>
      </c>
    </row>
    <row r="29">
      <c r="A29" s="29" t="inlineStr">
        <is>
          <t>C: Detection and Enforcement — National Fraud Initiative</t>
        </is>
      </c>
    </row>
    <row r="30">
      <c r="A30" s="29" t="inlineStr">
        <is>
          <t>Metric</t>
        </is>
      </c>
      <c r="B30" s="29" t="inlineStr">
        <is>
          <t>Value / Status</t>
        </is>
      </c>
      <c r="C30" s="29" t="inlineStr">
        <is>
          <t>Source</t>
        </is>
      </c>
    </row>
    <row r="31">
      <c r="A31" s="29" t="inlineStr">
        <is>
          <t>NFI tenancy fraud pilot Phase 1 — properties recovered</t>
        </is>
      </c>
      <c r="B31" s="29" t="inlineStr">
        <is>
          <t>8 properties (£744k)</t>
        </is>
      </c>
      <c r="C31" s="29" t="inlineStr">
        <is>
          <t>NFI 2022-24</t>
        </is>
      </c>
    </row>
    <row r="32">
      <c r="A32" s="29" t="inlineStr">
        <is>
          <t>NFI Phase 2 — expanded with new data sources (including lettings)</t>
        </is>
      </c>
      <c r="B32" s="29" t="inlineStr">
        <is>
          <t>Ongoing 2024/25</t>
        </is>
      </c>
      <c r="C32" s="29" t="inlineStr">
        <is>
          <t>NFI 2022-24</t>
        </is>
      </c>
    </row>
    <row r="33">
      <c r="A33" s="29" t="inlineStr">
        <is>
          <t>Waltham Forest — properties with fraud allegations recovered (Apr-Nov 2024)</t>
        </is>
      </c>
      <c r="B33" s="29" t="inlineStr">
        <is>
          <t>37 properties</t>
        </is>
      </c>
      <c r="C33" s="29" t="inlineStr">
        <is>
          <t>Waltham Forest 2024</t>
        </is>
      </c>
    </row>
    <row r="34">
      <c r="A34" s="29" t="inlineStr">
        <is>
          <t>Waltham Forest — fraudulent RTB applications stopped (Apr-Nov 2024)</t>
        </is>
      </c>
      <c r="B34" s="29" t="inlineStr">
        <is>
          <t>5 (discount value £682k)</t>
        </is>
      </c>
      <c r="C34" s="29" t="inlineStr">
        <is>
          <t>Waltham Forest 2024</t>
        </is>
      </c>
    </row>
    <row r="35">
      <c r="A35" s="29" t="inlineStr">
        <is>
          <t>Waltham Forest — civil legal court action pending</t>
        </is>
      </c>
      <c r="B35" s="29" t="inlineStr">
        <is>
          <t>43 properties</t>
        </is>
      </c>
      <c r="C35" s="29" t="inlineStr">
        <is>
          <t>Waltham Forest 2024</t>
        </is>
      </c>
    </row>
    <row r="36">
      <c r="A36" s="29" t="inlineStr">
        <is>
          <t>Key tool: National Fraud Initiative data matching</t>
        </is>
      </c>
      <c r="B36" s="29" t="inlineStr">
        <is>
          <t>Cross-references multiple datasets</t>
        </is>
      </c>
      <c r="C36" s="29" t="inlineStr">
        <is>
          <t>Cabinet Office / MHCLG</t>
        </is>
      </c>
    </row>
    <row r="37">
      <c r="A37" s="29" t="inlineStr">
        <is>
          <t>Key legislation: Prevention of Social Housing Fraud Act 2013</t>
        </is>
      </c>
      <c r="B37" s="29" t="inlineStr">
        <is>
          <t>Created specific criminal offences</t>
        </is>
      </c>
      <c r="C37" s="29" t="inlineStr">
        <is>
          <t>Government 2013</t>
        </is>
      </c>
    </row>
    <row r="38">
      <c r="A38" s="29" t="inlineStr">
        <is>
          <t>% of councils detecting ZERO tenancy fraud (non-London, pre-2015)</t>
        </is>
      </c>
      <c r="B38" s="29" t="inlineStr">
        <is>
          <t>Over 50%</t>
        </is>
      </c>
      <c r="C38" s="29" t="inlineStr">
        <is>
          <t>Audit Commission data — significant non-detection outside London</t>
        </is>
      </c>
    </row>
    <row r="41">
      <c r="A41" s="29" t="inlineStr">
        <is>
          <t>NOTE ON NATIONALITY: There is NO published national data linking tenancy fraud specifically to the nationality of perpetrators. The fraud data does not identify whether fraudsters are UK nationals or non-UK nationals. Anecdotal case studies exist of both. The HTFI notes that 'often the original tenant who has arranged the illegal subletting has not even still in the UK after leaving to go abroad' — suggesting both UK nationals who have emigrated AND non-UK nationals may be involved. The 148,000 fraudulently occupied homes represent a serious parallel supply problem entirely distinct from the immigration debate — if recovered, they would add ~11% to annual new lettings (263,000).</t>
        </is>
      </c>
    </row>
  </sheetData>
  <pageMargins left="0.75" right="0.75" top="1" bottom="1" header="0.5" footer="0.5"/>
</worksheet>
</file>

<file path=xl/worksheets/sheet38.xml><?xml version="1.0" encoding="utf-8"?>
<worksheet xmlns="http://schemas.openxmlformats.org/spreadsheetml/2006/main">
  <sheetPr>
    <outlinePr summaryBelow="1" summaryRight="1"/>
    <pageSetUpPr/>
  </sheetPr>
  <dimension ref="A1:D47"/>
  <sheetViews>
    <sheetView workbookViewId="0">
      <selection activeCell="A1" sqref="A1"/>
    </sheetView>
  </sheetViews>
  <sheetFormatPr baseColWidth="8" defaultRowHeight="15"/>
  <sheetData>
    <row r="1">
      <c r="A1" s="29" t="inlineStr">
        <is>
          <t>No Recourse to Public Funds (NRPF) — Population, Destitution &amp; Local Authority Support</t>
        </is>
      </c>
    </row>
    <row r="2">
      <c r="A2" s="29" t="inlineStr">
        <is>
          <t>Sources: House of Commons Library CBP-9790 (updated 2025); NRPF Network Connect Data Report 2024-25; COMPAS/Oxford University (2024); JRF Cost of Living Tracker (2024); Migration Observatory NRPF Briefing (2023); Migration Observatory Children of Migrants (2025).</t>
        </is>
      </c>
    </row>
    <row r="3">
      <c r="A3" s="29" t="inlineStr">
        <is>
          <t>A: NRPF Population — Scale and Composition (End 2024)</t>
        </is>
      </c>
    </row>
    <row r="4">
      <c r="A4" s="29" t="inlineStr">
        <is>
          <t>Category</t>
        </is>
      </c>
      <c r="B4" s="29" t="inlineStr">
        <is>
          <t>Estimated number</t>
        </is>
      </c>
      <c r="C4" s="29" t="inlineStr">
        <is>
          <t>Key detail</t>
        </is>
      </c>
      <c r="D4" s="29" t="inlineStr">
        <is>
          <t>Source</t>
        </is>
      </c>
    </row>
    <row r="5">
      <c r="A5" s="29" t="inlineStr">
        <is>
          <t>Visas that typically carry NRPF condition</t>
        </is>
      </c>
      <c r="B5" s="29" t="inlineStr">
        <is>
          <t>~3.6 million</t>
        </is>
      </c>
      <c r="C5" s="29" t="inlineStr">
        <is>
          <t>End 2024; includes work, student, family visas</t>
        </is>
      </c>
      <c r="D5" s="29" t="inlineStr">
        <is>
          <t>House of Commons Library 2025</t>
        </is>
      </c>
    </row>
    <row r="6">
      <c r="A6" s="29" t="inlineStr">
        <is>
          <t>Of which: work visas (largest category)</t>
        </is>
      </c>
      <c r="B6" s="29" t="inlineStr">
        <is>
          <t>~1.5 million</t>
        </is>
      </c>
      <c r="C6" s="29" t="inlineStr">
        <is>
          <t>Includes skilled worker, H&amp;C, students' dependants</t>
        </is>
      </c>
      <c r="D6" s="29" t="inlineStr">
        <is>
          <t>Home Office data</t>
        </is>
      </c>
    </row>
    <row r="7">
      <c r="A7" s="29" t="inlineStr">
        <is>
          <t>Of which: student visas</t>
        </is>
      </c>
      <c r="B7" s="29" t="inlineStr">
        <is>
          <t>~600,000</t>
        </is>
      </c>
      <c r="C7" s="29" t="inlineStr">
        <is>
          <t>International students + some dependants</t>
        </is>
      </c>
      <c r="D7" s="29" t="inlineStr">
        <is>
          <t>Home Office data</t>
        </is>
      </c>
    </row>
    <row r="8">
      <c r="A8" s="29" t="inlineStr">
        <is>
          <t>Of which: family visas</t>
        </is>
      </c>
      <c r="B8" s="29" t="inlineStr">
        <is>
          <t>~500,000</t>
        </is>
      </c>
      <c r="C8" s="29" t="inlineStr">
        <is>
          <t>Top nationalities: Pakistani, Indian, Nigerian</t>
        </is>
      </c>
      <c r="D8" s="29" t="inlineStr">
        <is>
          <t>Migration Observatory 2023</t>
        </is>
      </c>
    </row>
    <row r="9">
      <c r="A9" s="29" t="inlineStr">
        <is>
          <t>Children under 18 with NRPF (end 2024)</t>
        </is>
      </c>
      <c r="B9" s="29" t="inlineStr">
        <is>
          <t>541,000</t>
        </is>
      </c>
      <c r="C9" s="29" t="inlineStr">
        <is>
          <t>More than doubled from 224,600 in 2021; mainly on work-dependent visas</t>
        </is>
      </c>
      <c r="D9" s="29" t="inlineStr">
        <is>
          <t>Migration Observatory 2025</t>
        </is>
      </c>
    </row>
    <row r="10">
      <c r="A10" s="29" t="inlineStr">
        <is>
          <t>Asylum seekers with NRPF (separate system)</t>
        </is>
      </c>
      <c r="B10" s="29" t="inlineStr">
        <is>
          <t>~225,000</t>
        </is>
      </c>
      <c r="C10" s="29" t="inlineStr">
        <is>
          <t>June 2024; have access to asylum support, not mainstream benefits</t>
        </is>
      </c>
      <c r="D10" s="29" t="inlineStr">
        <is>
          <t>Home Office 2024</t>
        </is>
      </c>
    </row>
    <row r="11">
      <c r="A11" s="29" t="inlineStr">
        <is>
          <t>Undocumented migrants (estimated)</t>
        </is>
      </c>
      <c r="B11" s="29" t="inlineStr">
        <is>
          <t>594,000–745,000</t>
        </is>
      </c>
      <c r="C11" s="29" t="inlineStr">
        <is>
          <t>2017 estimate; no reliable more recent figure</t>
        </is>
      </c>
      <c r="D11" s="29" t="inlineStr">
        <is>
          <t>Home Office 2017 est.</t>
        </is>
      </c>
    </row>
    <row r="12">
      <c r="A12" s="29" t="inlineStr">
        <is>
          <t>TOTAL — estimated NRPF population (uncertain)</t>
        </is>
      </c>
      <c r="B12" s="29" t="inlineStr">
        <is>
          <t>~4–4.5 million</t>
        </is>
      </c>
      <c r="C12" s="29" t="inlineStr">
        <is>
          <t>Highly uncertain; excludes naturalised citizens and settled migrants</t>
        </is>
      </c>
      <c r="D12" s="29" t="inlineStr">
        <is>
          <t>House of Commons Library 2025</t>
        </is>
      </c>
    </row>
    <row r="13">
      <c r="A13" s="29" t="inlineStr">
        <is>
          <t>People with NRPF who are women</t>
        </is>
      </c>
      <c r="B13" s="29" t="inlineStr">
        <is>
          <t>Over 50%</t>
        </is>
      </c>
      <c r="C13" s="29" t="inlineStr">
        <is>
          <t>Particularly vulnerable: Black women most disproportionately affected</t>
        </is>
      </c>
      <c r="D13" s="29" t="inlineStr">
        <is>
          <t>Migration Observatory 2023</t>
        </is>
      </c>
    </row>
    <row r="14">
      <c r="A14" s="29" t="inlineStr">
        <is>
          <t>Top nationalities on NRPF visas (end 2022)</t>
        </is>
      </c>
      <c r="B14" s="29" t="inlineStr">
        <is>
          <t>India (665k), China (316k), Nigeria (268k), Pakistan (147k), HK (121k)</t>
        </is>
      </c>
      <c r="D14" s="29" t="inlineStr">
        <is>
          <t>Migration Observatory 2023</t>
        </is>
      </c>
    </row>
    <row r="15">
      <c r="A15" s="29" t="inlineStr">
        <is>
          <t>Changes of conditions applications (2024)</t>
        </is>
      </c>
      <c r="B15" s="29" t="inlineStr">
        <is>
          <t>4,000</t>
        </is>
      </c>
      <c r="C15" s="29" t="inlineStr">
        <is>
          <t>54% successful; top applicants: Nigerian (690), Pakistani (394), Ghanaian (346)</t>
        </is>
      </c>
      <c r="D15" s="29" t="inlineStr">
        <is>
          <t>Home Office 2024</t>
        </is>
      </c>
    </row>
    <row r="18">
      <c r="A18" s="29" t="inlineStr">
        <is>
          <t>B: Destitution and Hardship Among NRPF Households — JRF &amp; COMPAS 2024</t>
        </is>
      </c>
    </row>
    <row r="19">
      <c r="A19" s="29" t="inlineStr">
        <is>
          <t>Finding</t>
        </is>
      </c>
      <c r="B19" s="29" t="inlineStr">
        <is>
          <t>Value</t>
        </is>
      </c>
      <c r="C19" s="29" t="inlineStr">
        <is>
          <t>Source</t>
        </is>
      </c>
    </row>
    <row r="20">
      <c r="A20" s="29" t="inlineStr">
        <is>
          <t>Migrants (excl. asylum seekers) who are destitute, UK 2022</t>
        </is>
      </c>
      <c r="B20" s="29" t="inlineStr">
        <is>
          <t>~500,000 (13% of all destitute people)</t>
        </is>
      </c>
      <c r="C20" s="29" t="inlineStr">
        <is>
          <t>JRF Destitution in the UK 2023</t>
        </is>
      </c>
    </row>
    <row r="21">
      <c r="A21" s="29" t="inlineStr">
        <is>
          <t>NRPF families going without essentials (food, clothing, heating)</t>
        </is>
      </c>
      <c r="B21" s="29" t="inlineStr">
        <is>
          <t>8 in 10</t>
        </is>
      </c>
      <c r="C21" s="29" t="inlineStr">
        <is>
          <t>JRF Cost of Living Tracker 2024</t>
        </is>
      </c>
    </row>
    <row r="22">
      <c r="A22" s="29" t="inlineStr">
        <is>
          <t>NRPF families going hungry</t>
        </is>
      </c>
      <c r="B22" s="29" t="inlineStr">
        <is>
          <t>Half</t>
        </is>
      </c>
      <c r="C22" s="29" t="inlineStr">
        <is>
          <t>JRF Cost of Living Tracker 2024</t>
        </is>
      </c>
    </row>
    <row r="23">
      <c r="A23" s="29" t="inlineStr">
        <is>
          <t>NRPF families with loans taken out for food/housing</t>
        </is>
      </c>
      <c r="B23" s="29" t="inlineStr">
        <is>
          <t>Half</t>
        </is>
      </c>
      <c r="C23" s="29" t="inlineStr">
        <is>
          <t>JRF Cost of Living Tracker 2024</t>
        </is>
      </c>
    </row>
    <row r="24">
      <c r="A24" s="29" t="inlineStr">
        <is>
          <t>Destitute vulnerable migrants supported by LAs (2021/22)</t>
        </is>
      </c>
      <c r="B24" s="29" t="inlineStr">
        <is>
          <t>10,640 people</t>
        </is>
      </c>
      <c r="C24" s="29" t="inlineStr">
        <is>
          <t>COMPAS 2024 — likely significant underestimate; 142 LAs reporting</t>
        </is>
      </c>
    </row>
    <row r="25">
      <c r="A25" s="29" t="inlineStr">
        <is>
          <t>Of which: families</t>
        </is>
      </c>
      <c r="B25" s="29" t="inlineStr">
        <is>
          <t>3,108</t>
        </is>
      </c>
      <c r="C25" s="29" t="inlineStr">
        <is>
          <t>Including 5,831 children</t>
        </is>
      </c>
    </row>
    <row r="26">
      <c r="A26" s="29" t="inlineStr">
        <is>
          <t>Of which: vulnerable adults</t>
        </is>
      </c>
      <c r="B26" s="29" t="inlineStr">
        <is>
          <t>1,658</t>
        </is>
      </c>
      <c r="C26" s="29" t="inlineStr">
        <is>
          <t>Adults with care needs</t>
        </is>
      </c>
    </row>
    <row r="27">
      <c r="A27" s="29" t="inlineStr">
        <is>
          <t>Cost to 142 local authorities (2021/22)</t>
        </is>
      </c>
      <c r="B27" s="29" t="inlineStr">
        <is>
          <t>£55 million</t>
        </is>
      </c>
      <c r="C27" s="29" t="inlineStr">
        <is>
          <t>COMPAS 2024; Scotland additional £6-8m/yr (COSLA)</t>
        </is>
      </c>
    </row>
    <row r="28">
      <c r="A28" s="29" t="inlineStr">
        <is>
          <t>Average cost per household (families, 2024-25)</t>
        </is>
      </c>
      <c r="B28" s="29" t="inlineStr">
        <is>
          <t>£21,700/yr</t>
        </is>
      </c>
      <c r="C28" s="29" t="inlineStr">
        <is>
          <t>NRPF Network Connect 2024-25; property costs dominate</t>
        </is>
      </c>
    </row>
    <row r="29">
      <c r="A29" s="29" t="inlineStr">
        <is>
          <t>Average time family on LA support</t>
        </is>
      </c>
      <c r="B29" s="29" t="inlineStr">
        <is>
          <t>880 days (~2.5 yrs)</t>
        </is>
      </c>
      <c r="C29" s="29" t="inlineStr">
        <is>
          <t>NRPF Network 2024-25; was 43% spending 1-5 yrs in 2012/13, now 65%</t>
        </is>
      </c>
    </row>
    <row r="30">
      <c r="A30" s="29" t="inlineStr">
        <is>
          <t>Scottish LA NRPF referrals 2020-21 to 2023-24 increase</t>
        </is>
      </c>
      <c r="B30" s="29" t="inlineStr">
        <is>
          <t>+197%</t>
        </is>
      </c>
      <c r="C30" s="29" t="inlineStr">
        <is>
          <t>COSLA Survey; 1,791 referrals in 2023/24</t>
        </is>
      </c>
    </row>
    <row r="31">
      <c r="A31" s="29" t="inlineStr">
        <is>
          <t>Families with a BRITISH child in NRPF household (2024-25)</t>
        </is>
      </c>
      <c r="B31" s="29" t="inlineStr">
        <is>
          <t>190 (7% of total families on support)</t>
        </is>
      </c>
      <c r="C31" s="29" t="inlineStr">
        <is>
          <t>NRPF Network 2024-25</t>
        </is>
      </c>
    </row>
    <row r="32">
      <c r="A32" s="29" t="inlineStr">
        <is>
          <t>Estimated benefit if NRPF lifted for families with children (10-yr period)</t>
        </is>
      </c>
      <c r="B32" s="29" t="inlineStr">
        <is>
          <t>£872m net benefit</t>
        </is>
      </c>
      <c r="C32" s="29" t="inlineStr">
        <is>
          <t>MP Rachael Blake Parliamentary debate 2025</t>
        </is>
      </c>
    </row>
    <row r="35">
      <c r="A35" s="29" t="inlineStr">
        <is>
          <t>C: NRPF and Housing — Key Rules and Data</t>
        </is>
      </c>
    </row>
    <row r="36">
      <c r="A36" s="29" t="inlineStr">
        <is>
          <t>Category</t>
        </is>
      </c>
      <c r="B36" s="29" t="inlineStr">
        <is>
          <t>Access/Status</t>
        </is>
      </c>
      <c r="C36" s="29" t="inlineStr">
        <is>
          <t>Notes</t>
        </is>
      </c>
    </row>
    <row r="37">
      <c r="A37" s="29" t="inlineStr">
        <is>
          <t>Social housing access for NRPF holders</t>
        </is>
      </c>
      <c r="B37" s="29" t="inlineStr">
        <is>
          <t>BANNED</t>
        </is>
      </c>
      <c r="C37" s="29" t="inlineStr">
        <is>
          <t>Part VI Housing Act 1996; NRPF condition explicitly bars access to local authority housing allocation</t>
        </is>
      </c>
    </row>
    <row r="38">
      <c r="A38" s="29" t="inlineStr">
        <is>
          <t>Homelessness assistance access (Part VII H Act 1996)</t>
        </is>
      </c>
      <c r="B38" s="29" t="inlineStr">
        <is>
          <t>BANNED</t>
        </is>
      </c>
      <c r="C38" s="29" t="inlineStr">
        <is>
          <t>People subject to immigration control with NRPF cannot receive homelessness assistance</t>
        </is>
      </c>
    </row>
    <row r="39">
      <c r="A39" s="29" t="inlineStr">
        <is>
          <t>Rough sleeping (legal consequence of NRPF)</t>
        </is>
      </c>
      <c r="B39" s="29" t="inlineStr">
        <is>
          <t>Common outcome</t>
        </is>
      </c>
      <c r="C39" s="29" t="inlineStr">
        <is>
          <t>With no access to benefits or housing assistance, destitution often leads to rough sleeping</t>
        </is>
      </c>
    </row>
    <row r="40">
      <c r="A40" s="29" t="inlineStr">
        <is>
          <t>Section 17 (Children Act 1989) — families with children</t>
        </is>
      </c>
      <c r="B40" s="29" t="inlineStr">
        <is>
          <t>NOT a public fund</t>
        </is>
      </c>
      <c r="C40" s="29" t="inlineStr">
        <is>
          <t>LAs can and must support destitute children under s17 regardless of NRPF status — costs fall on councils</t>
        </is>
      </c>
    </row>
    <row r="41">
      <c r="A41" s="29" t="inlineStr">
        <is>
          <t>Section 21 (Care Act 2014) — adults with care needs</t>
        </is>
      </c>
      <c r="B41" s="29" t="inlineStr">
        <is>
          <t>NOT a public fund</t>
        </is>
      </c>
      <c r="C41" s="29" t="inlineStr">
        <is>
          <t>LAs can support destitute adults with care needs — costs fall on councils</t>
        </is>
      </c>
    </row>
    <row r="42">
      <c r="A42" s="29" t="inlineStr">
        <is>
          <t>EU pre-settled status + right to reside test</t>
        </is>
      </c>
      <c r="B42" s="29" t="inlineStr">
        <is>
          <t>Conditionally eligible</t>
        </is>
      </c>
      <c r="C42" s="29" t="inlineStr">
        <is>
          <t>Must pass right-to-reside test; some EU PS holders wrongly treated as NRPF — common source of errors</t>
        </is>
      </c>
    </row>
    <row r="43">
      <c r="A43" s="29" t="inlineStr">
        <is>
          <t>Asylum seekers — housing</t>
        </is>
      </c>
      <c r="B43" s="29" t="inlineStr">
        <is>
          <t>Home Office responsibility</t>
        </is>
      </c>
      <c r="C43" s="29" t="inlineStr">
        <is>
          <t>NASS system; separate from social housing entirely</t>
        </is>
      </c>
    </row>
    <row r="44">
      <c r="A44" s="29" t="inlineStr">
        <is>
          <t>Immigration status of adults on NRPF support (2024-25)</t>
        </is>
      </c>
      <c r="B44" s="29" t="inlineStr">
        <is>
          <t>44% no current permission; 23% asylum/ARE; 18% NRPF leave to remain</t>
        </is>
      </c>
      <c r="C44" s="29" t="inlineStr">
        <is>
          <t>NRPF Network 2024-25</t>
        </is>
      </c>
    </row>
    <row r="47">
      <c r="A47" s="29" t="inlineStr">
        <is>
          <t>NRPF AND THE HOUSING DEBATE: NRPF is the critical mechanism that bars most recent migrants from both social housing AND mainstream benefits. This is deliberately designed to prevent migrants from being 'a burden on the taxpayer'. However, the costs don't disappear — they shift to: (1) local authority children's social care (section 17 duties) — uncompensated; (2) adult social care teams; (3) the voluntary/charity sector; (4) rough sleeping services. The 3.6 million people with NRPF are legally prevented from accessing social housing — meaning Lowe's concern about 'foreigners in social housing' is largely addressed by this existing legal framework. The question is who among those without NRPF should be prioritised — which is where the debate about length-of-residence tests actually sits.</t>
        </is>
      </c>
    </row>
  </sheetData>
  <pageMargins left="0.75" right="0.75" top="1" bottom="1" header="0.5" footer="0.5"/>
</worksheet>
</file>

<file path=xl/worksheets/sheet39.xml><?xml version="1.0" encoding="utf-8"?>
<worksheet xmlns="http://schemas.openxmlformats.org/spreadsheetml/2006/main">
  <sheetPr>
    <outlinePr summaryBelow="1" summaryRight="1"/>
    <pageSetUpPr/>
  </sheetPr>
  <dimension ref="A1:H22"/>
  <sheetViews>
    <sheetView workbookViewId="0">
      <selection activeCell="A1" sqref="A1"/>
    </sheetView>
  </sheetViews>
  <sheetFormatPr baseColWidth="8" defaultRowHeight="15"/>
  <cols>
    <col width="30" customWidth="1" style="30" min="1" max="1"/>
    <col width="30" customWidth="1" style="30" min="2" max="2"/>
    <col width="30" customWidth="1" style="30" min="3" max="3"/>
    <col width="30" customWidth="1" style="30" min="4" max="4"/>
    <col width="30" customWidth="1" style="30" min="5" max="5"/>
    <col width="30" customWidth="1" style="30" min="6" max="6"/>
    <col width="30" customWidth="1" style="30" min="7" max="7"/>
    <col width="30" customWidth="1" style="30" min="8" max="8"/>
  </cols>
  <sheetData>
    <row r="1">
      <c r="A1" s="58" t="inlineStr">
        <is>
          <t>ID</t>
        </is>
      </c>
      <c r="B1" s="58" t="inlineStr">
        <is>
          <t>Location</t>
        </is>
      </c>
      <c r="C1" s="58" t="inlineStr">
        <is>
          <t>Problem</t>
        </is>
      </c>
      <c r="D1" s="58" t="inlineStr">
        <is>
          <t>Replacement / Action</t>
        </is>
      </c>
      <c r="E1" s="58" t="inlineStr">
        <is>
          <t>Evidence status</t>
        </is>
      </c>
      <c r="F1" s="58" t="inlineStr">
        <is>
          <t>Priority</t>
        </is>
      </c>
      <c r="G1" s="58" t="inlineStr">
        <is>
          <t>Confidence</t>
        </is>
      </c>
      <c r="H1" s="58" t="inlineStr">
        <is>
          <t>Source URL / note</t>
        </is>
      </c>
    </row>
    <row r="2">
      <c r="A2" s="29" t="inlineStr">
        <is>
          <t>C01</t>
        </is>
      </c>
      <c r="B2" s="29" t="inlineStr">
        <is>
          <t>Front matter / document map, line ~20</t>
        </is>
      </c>
      <c r="C2" s="29" t="inlineStr">
        <is>
          <t>Says six framing articles but the document contains seven companion framing articles and treats fiscal as the main frame across Parts I-IV.</t>
        </is>
      </c>
      <c r="D2" s="29" t="inlineStr">
        <is>
          <t>Replace with: Seven framing articles — cohesion, protection, demographic, AI, capacity, emigration, and sovereignty. The fiscal frame is represented in Parts I-IV.</t>
        </is>
      </c>
      <c r="E2" s="29" t="inlineStr">
        <is>
          <t>Document-internal consistency</t>
        </is>
      </c>
      <c r="F2" s="29" t="inlineStr">
        <is>
          <t>Medium</t>
        </is>
      </c>
      <c r="G2" s="29" t="inlineStr">
        <is>
          <t>High</t>
        </is>
      </c>
      <c r="H2" s="29" t="inlineStr">
        <is>
          <t>Internal document headings</t>
        </is>
      </c>
    </row>
    <row r="3">
      <c r="A3" s="29" t="inlineStr">
        <is>
          <t>C02</t>
        </is>
      </c>
      <c r="B3" s="29" t="inlineStr">
        <is>
          <t>Reading guide, line ~108</t>
        </is>
      </c>
      <c r="C3" s="29" t="inlineStr">
        <is>
          <t>Says Part V all four framings; current structure has seven companion framings in Part VI.</t>
        </is>
      </c>
      <c r="D3" s="29" t="inlineStr">
        <is>
          <t>Replace with: Part VI (all seven framing articles).</t>
        </is>
      </c>
      <c r="E3" s="29" t="inlineStr">
        <is>
          <t>Document-internal consistency</t>
        </is>
      </c>
      <c r="F3" s="29" t="inlineStr">
        <is>
          <t>Medium</t>
        </is>
      </c>
      <c r="G3" s="29" t="inlineStr">
        <is>
          <t>High</t>
        </is>
      </c>
      <c r="H3" s="29" t="inlineStr">
        <is>
          <t>Internal document headings</t>
        </is>
      </c>
    </row>
    <row r="4">
      <c r="A4" s="29" t="inlineStr">
        <is>
          <t>C03</t>
        </is>
      </c>
      <c r="B4" s="29" t="inlineStr">
        <is>
          <t>Executive summary bullet 5; Part I section 3; Part II section 2</t>
        </is>
      </c>
      <c r="C4" s="29" t="inlineStr">
        <is>
          <t>Uses 83.4% UK/Irish and 16.6% foreign nationals. DWP January 2026 table is an immigration-status table, not a nationality table, and gives 84.5% CTA plus separate status categories.</t>
        </is>
      </c>
      <c r="D4" s="29" t="inlineStr">
        <is>
          <t>Use DWP Jan 2026 status values: CTA 84.5%; EUSS 9.0%; Humanitarian 0.6%; Refugee 1.6%; ILR 2.6%; LLR 0.9%; Other 0.4%; No status recorded 0.3%. Note 99.9% of CTA group are UK citizens.</t>
        </is>
      </c>
      <c r="E4" s="29" t="inlineStr">
        <is>
          <t>Official statistic</t>
        </is>
      </c>
      <c r="F4" s="29" t="inlineStr">
        <is>
          <t>High</t>
        </is>
      </c>
      <c r="G4" s="29" t="inlineStr">
        <is>
          <t>High</t>
        </is>
      </c>
      <c r="H4" s="29" t="inlineStr">
        <is>
          <t>https://www.gov.uk/government/statistics/universal-credit-statistics-29-april-2013-to-8-january-2026/universal-credit-statistics-29-april-2013-to-8-january-2026</t>
        </is>
      </c>
    </row>
    <row r="5">
      <c r="A5" s="29" t="inlineStr">
        <is>
          <t>C04</t>
        </is>
      </c>
      <c r="B5" s="29" t="inlineStr">
        <is>
          <t>Part I, migration architecture, line ~592</t>
        </is>
      </c>
      <c r="C5" s="29" t="inlineStr">
        <is>
          <t>Says £56,600 Skilled Worker median is below UK full-time median comparator. This is internally wrong and conflicts with the document's £35,000 comparator.</t>
        </is>
      </c>
      <c r="D5" s="29" t="inlineStr">
        <is>
          <t>Replace with: well above both the salary threshold and the UK full-time median comparator used in this document.</t>
        </is>
      </c>
      <c r="E5" s="29" t="inlineStr">
        <is>
          <t>Official HMRC/Home Office source plus internal comparator</t>
        </is>
      </c>
      <c r="F5" s="29" t="inlineStr">
        <is>
          <t>High</t>
        </is>
      </c>
      <c r="G5" s="29" t="inlineStr">
        <is>
          <t>High</t>
        </is>
      </c>
      <c r="H5" s="29" t="inlineStr">
        <is>
          <t>https://www.gov.uk/government/publications/sponsored-work-and-family-visa-earnings-employment-and-income-tax/sponsored-work-and-family-visa-earnings-employment-and-income-tax</t>
        </is>
      </c>
    </row>
    <row r="6">
      <c r="A6" s="29" t="inlineStr">
        <is>
          <t>C05</t>
        </is>
      </c>
      <c r="B6" s="29" t="inlineStr">
        <is>
          <t>Crime section / Section 21</t>
        </is>
      </c>
      <c r="C6" s="29" t="inlineStr">
        <is>
          <t>Advocacy-style language and overconfident claims from partial data, especially nationality multipliers and asylum/crime inference.</t>
        </is>
      </c>
      <c r="D6" s="29" t="inlineStr">
        <is>
          <t>Replace full section with neutral partial-evidence wording. Use evidence confidence labels and separate nationality, status, ethnicity, and asylum route.</t>
        </is>
      </c>
      <c r="E6" s="29" t="inlineStr">
        <is>
          <t>Official statistics plus quality-reviewed commentary</t>
        </is>
      </c>
      <c r="F6" s="29" t="inlineStr">
        <is>
          <t>High</t>
        </is>
      </c>
      <c r="G6" s="29" t="inlineStr">
        <is>
          <t>High</t>
        </is>
      </c>
      <c r="H6" s="29" t="inlineStr">
        <is>
          <t>MoJ OMSQ 2026; Migration Observatory 2025; Casey Audit 2025/2026</t>
        </is>
      </c>
    </row>
    <row r="7">
      <c r="A7" s="29" t="inlineStr">
        <is>
          <t>C06</t>
        </is>
      </c>
      <c r="B7" s="29" t="inlineStr">
        <is>
          <t>Crime section / Albanian over-representation</t>
        </is>
      </c>
      <c r="C7" s="29" t="inlineStr">
        <is>
          <t>Precise multipliers such as 160x are not safe without reliable denominator and age/sex/offence controls.</t>
        </is>
      </c>
      <c r="D7" s="29" t="inlineStr">
        <is>
          <t>Use cautious wording: Albanian nationals are materially represented in prison and returns data; precise multipliers should be removed or labelled low-confidence illustrative calculations.</t>
        </is>
      </c>
      <c r="E7" s="29" t="inlineStr">
        <is>
          <t>Methodological correction</t>
        </is>
      </c>
      <c r="F7" s="29" t="inlineStr">
        <is>
          <t>High</t>
        </is>
      </c>
      <c r="G7" s="29" t="inlineStr">
        <is>
          <t>High</t>
        </is>
      </c>
      <c r="H7" s="29" t="inlineStr">
        <is>
          <t>https://www.gov.uk/government/statistics/offender-management-statistics-quarterly-october-to-december-2025/offender-management-statistics-quarterly-october-to-december-2025</t>
        </is>
      </c>
    </row>
    <row r="8">
      <c r="A8" s="29" t="inlineStr">
        <is>
          <t>C07</t>
        </is>
      </c>
      <c r="B8" s="29" t="inlineStr">
        <is>
          <t>Crime section / Casey audit</t>
        </is>
      </c>
      <c r="C8" s="29" t="inlineStr">
        <is>
          <t>Casey material risks being used as a broad migration-crime proxy.</t>
        </is>
      </c>
      <c r="D8" s="29" t="inlineStr">
        <is>
          <t>Frame Casey narrowly: group-based CSEA, data-recording failures, local evidence, and ethnicity/culture in that abuse model only.</t>
        </is>
      </c>
      <c r="E8" s="29" t="inlineStr">
        <is>
          <t>Official independent report</t>
        </is>
      </c>
      <c r="F8" s="29" t="inlineStr">
        <is>
          <t>High</t>
        </is>
      </c>
      <c r="G8" s="29" t="inlineStr">
        <is>
          <t>High</t>
        </is>
      </c>
      <c r="H8" s="29" t="inlineStr">
        <is>
          <t>https://www.gov.uk/government/publications/national-audit-on-group-based-child-sexual-exploitation-and-abuse/national-audit-on-group-based-child-sexual-exploitation-and-abuse-accessible</t>
        </is>
      </c>
    </row>
    <row r="9">
      <c r="A9" s="29" t="inlineStr">
        <is>
          <t>C08</t>
        </is>
      </c>
      <c r="B9" s="29" t="inlineStr">
        <is>
          <t>Workbook Source tab row NAO-2025-05</t>
        </is>
      </c>
      <c r="C9" s="29" t="inlineStr">
        <is>
          <t>Source key is NAO-2025-05 but publication date/title cells still say October 2025 / Investigation into asylum accommodation.</t>
        </is>
      </c>
      <c r="D9" s="29" t="inlineStr">
        <is>
          <t>Use: National Audit Office, The Home Office’s asylum accommodation contracts, 7 May 2025; correction slip 1 July 2025 if discussing corrected paragraphs.</t>
        </is>
      </c>
      <c r="E9" s="29" t="inlineStr">
        <is>
          <t>Official source metadata</t>
        </is>
      </c>
      <c r="F9" s="29" t="inlineStr">
        <is>
          <t>High</t>
        </is>
      </c>
      <c r="G9" s="29" t="inlineStr">
        <is>
          <t>High</t>
        </is>
      </c>
      <c r="H9" s="29" t="inlineStr">
        <is>
          <t>https://www.nao.org.uk/reports/the-home-offices-asylum-accommodation-contracts/</t>
        </is>
      </c>
    </row>
    <row r="10">
      <c r="A10" s="29" t="inlineStr">
        <is>
          <t>C09</t>
        </is>
      </c>
      <c r="B10" s="29" t="inlineStr">
        <is>
          <t>Workbook Source tab row DWP-UC-2026-01</t>
        </is>
      </c>
      <c r="C10" s="29" t="inlineStr">
        <is>
          <t>Publication date shown as January 2026. Correct reference date is 8 January 2026; publication date is 17 February 2026.</t>
        </is>
      </c>
      <c r="D10" s="29" t="inlineStr">
        <is>
          <t>Publication Date cell should read: Published 17 February 2026; reference date 8 January 2026.</t>
        </is>
      </c>
      <c r="E10" s="29" t="inlineStr">
        <is>
          <t>Official source metadata</t>
        </is>
      </c>
      <c r="F10" s="29" t="inlineStr">
        <is>
          <t>Medium</t>
        </is>
      </c>
      <c r="G10" s="29" t="inlineStr">
        <is>
          <t>High</t>
        </is>
      </c>
      <c r="H10" s="29" t="inlineStr">
        <is>
          <t>https://www.gov.uk/government/statistics/universal-credit-statistics-29-april-2013-to-8-january-2026/universal-credit-statistics-29-april-2013-to-8-january-2026</t>
        </is>
      </c>
    </row>
    <row r="11">
      <c r="A11" s="29" t="inlineStr">
        <is>
          <t>C10</t>
        </is>
      </c>
      <c r="B11" s="29" t="inlineStr">
        <is>
          <t>Returns sections / executive summary if present</t>
        </is>
      </c>
      <c r="C11" s="29" t="inlineStr">
        <is>
          <t>Returns totals mix enforced, voluntary, port, Home Office-assisted, and verified categories.</t>
        </is>
      </c>
      <c r="D11" s="29" t="inlineStr">
        <is>
          <t>Use separate categories: 9,914 enforced returns; 28,004 voluntary returns; 10,260 assisted returns within voluntary; 18,279 port returns; 5,634 FNO returns in YE Dec 2025.</t>
        </is>
      </c>
      <c r="E11" s="29" t="inlineStr">
        <is>
          <t>Official Home Office statistics</t>
        </is>
      </c>
      <c r="F11" s="29" t="inlineStr">
        <is>
          <t>Medium</t>
        </is>
      </c>
      <c r="G11" s="29" t="inlineStr">
        <is>
          <t>High</t>
        </is>
      </c>
      <c r="H11" s="29" t="inlineStr">
        <is>
          <t>https://www.gov.uk/government/statistics/immigration-system-statistics-year-ending-december-2025/how-many-people-are-returned-from-the-uk</t>
        </is>
      </c>
    </row>
    <row r="12">
      <c r="A12" s="29" t="inlineStr">
        <is>
          <t>C11</t>
        </is>
      </c>
      <c r="B12" s="29" t="inlineStr">
        <is>
          <t>ONS emigration/framing sections</t>
        </is>
      </c>
      <c r="C12" s="29" t="inlineStr">
        <is>
          <t>Earlier versions mixed total and non-EU+ inflows. Current upload mostly uses correct 898k/693k/204k values; add non-EU+ 670k only if using subgroup detail.</t>
        </is>
      </c>
      <c r="D12" s="29" t="inlineStr">
        <is>
          <t>Keep: total immigration 898,000; total emigration 693,000; net migration 204,000; non-EU+ immigration 670,000.</t>
        </is>
      </c>
      <c r="E12" s="29" t="inlineStr">
        <is>
          <t>Official ONS statistics in development</t>
        </is>
      </c>
      <c r="F12" s="29" t="inlineStr">
        <is>
          <t>Low</t>
        </is>
      </c>
      <c r="G12" s="29" t="inlineStr">
        <is>
          <t>High</t>
        </is>
      </c>
      <c r="H12" s="29" t="inlineStr">
        <is>
          <t>https://www.ons.gov.uk/peoplepopulationandcommunity/populationandmigration/internationalmigration/bulletins/longterminternationalmigrationprovisional/yearendingjune2025</t>
        </is>
      </c>
    </row>
    <row r="13">
      <c r="A13" s="29" t="inlineStr">
        <is>
          <t>C12</t>
        </is>
      </c>
      <c r="B13" s="29" t="inlineStr">
        <is>
          <t>AI labour-market sections</t>
        </is>
      </c>
      <c r="C13" s="29" t="inlineStr">
        <is>
          <t>Earlier source-name/date errors appear mostly corrected; keep October 2025 KCL framing and separate it from Centre for British Progress April 2026.</t>
        </is>
      </c>
      <c r="D13" s="29" t="inlineStr">
        <is>
          <t>No main-text correction needed in current upload beyond checking source metadata.</t>
        </is>
      </c>
      <c r="E13" s="29" t="inlineStr">
        <is>
          <t>Published research/news summary</t>
        </is>
      </c>
      <c r="F13" s="29" t="inlineStr">
        <is>
          <t>Low</t>
        </is>
      </c>
      <c r="G13" s="29" t="inlineStr">
        <is>
          <t>Medium</t>
        </is>
      </c>
      <c r="H13" s="29" t="inlineStr">
        <is>
          <t>https://www.kcl.ac.uk/news/new-study-reveals-early-impact-of-ai-on-job-market-in-uk</t>
        </is>
      </c>
    </row>
    <row r="14">
      <c r="A14" t="inlineStr">
        <is>
          <t>C13</t>
        </is>
      </c>
      <c r="B14" t="inlineStr">
        <is>
          <t>Front matter line ~20</t>
        </is>
      </c>
      <c r="C14" t="inlineStr">
        <is>
          <t>Said "Six framing articles" listing seven items; missing sovereignty</t>
        </is>
      </c>
      <c r="D14" t="inlineStr">
        <is>
          <t>Replaced with "Seven framing articles — cohesion, protection, demographic, AI, capacity, emigration, and sovereignty (the fiscal frame is represented in Parts I-IV)"</t>
        </is>
      </c>
      <c r="E14" t="inlineStr">
        <is>
          <t>Document-internal consistency</t>
        </is>
      </c>
      <c r="F14" t="inlineStr">
        <is>
          <t>High</t>
        </is>
      </c>
      <c r="G14" t="inlineStr">
        <is>
          <t>High</t>
        </is>
      </c>
      <c r="H14" t="inlineStr">
        <is>
          <t>Internal headings; was the residual flagged in v5 review</t>
        </is>
      </c>
    </row>
    <row r="15">
      <c r="A15" t="inlineStr">
        <is>
          <t>C14</t>
        </is>
      </c>
      <c r="B15" t="inlineStr">
        <is>
          <t>Front matter (lines 35, 38)</t>
        </is>
      </c>
      <c r="C15" t="inlineStr">
        <is>
          <t>Duplicate "# Front Matter and Reader Aids" heading</t>
        </is>
      </c>
      <c r="D15" t="inlineStr">
        <is>
          <t>Removed second instance</t>
        </is>
      </c>
      <c r="E15" t="inlineStr">
        <is>
          <t>Document-internal consistency</t>
        </is>
      </c>
      <c r="F15" t="inlineStr">
        <is>
          <t>Medium</t>
        </is>
      </c>
      <c r="G15" t="inlineStr">
        <is>
          <t>High</t>
        </is>
      </c>
      <c r="H15" t="inlineStr">
        <is>
          <t>Internal</t>
        </is>
      </c>
    </row>
    <row r="16">
      <c r="A16" t="inlineStr">
        <is>
          <t>C15</t>
        </is>
      </c>
      <c r="B16" t="inlineStr">
        <is>
          <t>Section 21 (multiple instances)</t>
        </is>
      </c>
      <c r="C16" t="inlineStr">
        <is>
          <t>Casey audit figure stated as "63%" — actual figure is two-thirds (~66% not declared / 34% recorded)</t>
        </is>
      </c>
      <c r="D16" t="inlineStr">
        <is>
          <t>Replaced 6 instances with "two-thirds (~66%)" or "two-thirds"; added COCAD 2023 specifics where appropriate</t>
        </is>
      </c>
      <c r="E16" t="inlineStr">
        <is>
          <t>Official independent report (Casey audit)</t>
        </is>
      </c>
      <c r="F16" t="inlineStr">
        <is>
          <t>High</t>
        </is>
      </c>
      <c r="G16" t="inlineStr">
        <is>
          <t>High</t>
        </is>
      </c>
      <c r="H16" t="inlineStr">
        <is>
          <t>https://www.gov.uk/government/publications/national-audit-on-group-based-child-sexual-exploitation-and-abuse</t>
        </is>
      </c>
    </row>
    <row r="17">
      <c r="A17" t="inlineStr">
        <is>
          <t>C16</t>
        </is>
      </c>
      <c r="B17" t="inlineStr">
        <is>
          <t>Part VIII implementation roadmaps</t>
        </is>
      </c>
      <c r="C17" t="inlineStr">
        <is>
          <t>Roadmap headings cited Option 3 and Option 7 incorrectly (Option 3 is conditional settlement, not voluntary returns; Option 7 is refugee status restriction, not work rights)</t>
        </is>
      </c>
      <c r="D17" t="inlineStr">
        <is>
          <t>Cleaned up: voluntary returns scaling cross-referenced to Option 11; right-to-work flagged as not in numbered Part II options</t>
        </is>
      </c>
      <c r="E17" t="inlineStr">
        <is>
          <t>Document-internal consistency</t>
        </is>
      </c>
      <c r="F17" t="inlineStr">
        <is>
          <t>Medium</t>
        </is>
      </c>
      <c r="G17" t="inlineStr">
        <is>
          <t>High</t>
        </is>
      </c>
      <c r="H17" t="inlineStr">
        <is>
          <t>Internal</t>
        </is>
      </c>
    </row>
    <row r="18">
      <c r="A18" t="inlineStr">
        <is>
          <t>C17</t>
        </is>
      </c>
      <c r="B18" t="inlineStr">
        <is>
          <t>Section 3 (UC paragraph)</t>
        </is>
      </c>
      <c r="C18" t="inlineStr">
        <is>
          <t>DWP categorisation-error footnote missing — between Dec 2024 and May 2025, up to 34,000 claimants with Refugee status may have been incorrectly categorised as Humanitarian Protection</t>
        </is>
      </c>
      <c r="D18" t="inlineStr">
        <is>
          <t>Added explicit DWP caveat noting the period and that Jan 2026 cut is unaffected</t>
        </is>
      </c>
      <c r="E18" t="inlineStr">
        <is>
          <t>Official source caveat</t>
        </is>
      </c>
      <c r="F18" t="inlineStr">
        <is>
          <t>Medium</t>
        </is>
      </c>
      <c r="G18" t="inlineStr">
        <is>
          <t>High</t>
        </is>
      </c>
      <c r="H18" t="inlineStr">
        <is>
          <t>DWP-UC-2026-01 metadata</t>
        </is>
      </c>
    </row>
    <row r="19">
      <c r="A19" s="58" t="inlineStr"/>
    </row>
    <row r="20">
      <c r="A20" s="58" t="inlineStr">
        <is>
          <t>---</t>
        </is>
      </c>
    </row>
    <row r="22">
      <c r="A22" s="61" t="inlineStr">
        <is>
          <t>Note</t>
        </is>
      </c>
      <c r="B22" s="62" t="inlineStr">
        <is>
          <t>C13-C17 added following sixth-round review (May 2026). C01-C12 were applied in earlier rounds.</t>
        </is>
      </c>
    </row>
  </sheetData>
  <pageMargins left="0.75" right="0.75" top="1" bottom="1" header="0.5" footer="0.5"/>
</worksheet>
</file>

<file path=xl/worksheets/sheet4.xml><?xml version="1.0" encoding="utf-8"?>
<worksheet xmlns="http://schemas.openxmlformats.org/spreadsheetml/2006/main">
  <sheetPr filterMode="0">
    <outlinePr summaryBelow="1" summaryRight="1"/>
    <pageSetUpPr fitToPage="0"/>
  </sheetPr>
  <dimension ref="A1:E15"/>
  <sheetViews>
    <sheetView showFormulas="0" showGridLines="1" showRowColHeaders="1" showZeros="1" rightToLeft="0" tabSelected="0" showOutlineSymbols="1" defaultGridColor="1" view="normal" topLeftCell="A1" colorId="64" zoomScale="100" zoomScaleNormal="100" zoomScalePageLayoutView="100" workbookViewId="0">
      <selection pane="topLeft" activeCell="A1" activeCellId="0" sqref="A1"/>
    </sheetView>
  </sheetViews>
  <sheetFormatPr baseColWidth="8" defaultColWidth="8.6796875" defaultRowHeight="15" zeroHeight="0" outlineLevelRow="0"/>
  <cols>
    <col width="40" customWidth="1" style="29" min="1" max="1"/>
    <col width="25" customWidth="1" style="29" min="2" max="2"/>
    <col width="22" customWidth="1" style="29" min="3" max="3"/>
    <col width="50" customWidth="1" style="29" min="4" max="4"/>
    <col width="22" customWidth="1" style="29" min="5" max="5"/>
  </cols>
  <sheetData>
    <row r="1" ht="17.35" customHeight="1" s="30">
      <c r="A1" s="31" t="inlineStr">
        <is>
          <t>Aggregate Universal Credit spend on foreign-national households</t>
        </is>
      </c>
    </row>
    <row r="2" ht="15" customHeight="1" s="30">
      <c r="A2" s="38" t="inlineStr">
        <is>
          <t>Source: DWP releases. All figures as published, no derivation.</t>
        </is>
      </c>
    </row>
    <row r="4" ht="15" customHeight="1" s="30">
      <c r="A4" s="36" t="inlineStr">
        <is>
          <t>Period</t>
        </is>
      </c>
      <c r="B4" s="36" t="inlineStr">
        <is>
          <t>Household Group</t>
        </is>
      </c>
      <c r="C4" s="36" t="inlineStr">
        <is>
          <t>Total UC paid (£)</t>
        </is>
      </c>
      <c r="D4" s="36" t="inlineStr">
        <is>
          <t>Notes</t>
        </is>
      </c>
      <c r="E4" s="36" t="inlineStr">
        <is>
          <t>Source Key</t>
        </is>
      </c>
    </row>
    <row r="5" ht="34.5" customHeight="1" s="30">
      <c r="A5" s="42" t="inlineStr">
        <is>
          <t>January 2024 to June 2025 (~18 months)</t>
        </is>
      </c>
      <c r="B5" s="42" t="inlineStr">
        <is>
          <t>Foreign-national households (total)</t>
        </is>
      </c>
      <c r="C5" s="43" t="n">
        <v>15100000000</v>
      </c>
      <c r="D5" s="42" t="inlineStr">
        <is>
          <t>Includes EUSS, ILR, refugees, LLR, humanitarian protection</t>
        </is>
      </c>
      <c r="E5" s="42" t="inlineStr">
        <is>
          <t>DWP-UC-2025-06</t>
        </is>
      </c>
    </row>
    <row r="6" ht="34.5" customHeight="1" s="30">
      <c r="A6" s="42" t="inlineStr">
        <is>
          <t>January 2024 to June 2025 (~18 months)</t>
        </is>
      </c>
      <c r="B6" s="42" t="inlineStr">
        <is>
          <t>Households with an unemployed foreign national</t>
        </is>
      </c>
      <c r="C6" s="43" t="n">
        <v>10600000000</v>
      </c>
      <c r="D6" s="42" t="inlineStr">
        <is>
          <t>Subset of above; out-of-work households</t>
        </is>
      </c>
      <c r="E6" s="42" t="inlineStr">
        <is>
          <t>DWP-UC-2025-06</t>
        </is>
      </c>
    </row>
    <row r="7" ht="34.5" customHeight="1" s="30">
      <c r="A7" s="42" t="inlineStr">
        <is>
          <t>March 2022 to March 2025 (3 years)</t>
        </is>
      </c>
      <c r="B7" s="42" t="inlineStr">
        <is>
          <t>Non-UK/Irish households (total)</t>
        </is>
      </c>
      <c r="C7" s="43" t="n">
        <v>24790000000</v>
      </c>
      <c r="D7" s="42" t="inlineStr">
        <is>
          <t>Earlier release; cumulative total</t>
        </is>
      </c>
      <c r="E7" s="42" t="inlineStr">
        <is>
          <t>DWP-UC-2026-01</t>
        </is>
      </c>
    </row>
    <row r="10" ht="15" customHeight="1" s="30">
      <c r="A10" s="44" t="inlineStr">
        <is>
          <t>Annualised approximation (workbook-derived; flagged as calculation, not direct source)</t>
        </is>
      </c>
    </row>
    <row r="11" ht="15" customHeight="1" s="30">
      <c r="A11" s="36" t="inlineStr">
        <is>
          <t>Period basis</t>
        </is>
      </c>
      <c r="B11" s="36" t="inlineStr">
        <is>
          <t>Annualised total (£)</t>
        </is>
      </c>
      <c r="C11" s="36" t="inlineStr">
        <is>
          <t>Method</t>
        </is>
      </c>
      <c r="D11" s="36" t="inlineStr">
        <is>
          <t>Note</t>
        </is>
      </c>
    </row>
    <row r="12" ht="15" customHeight="1" s="30">
      <c r="A12" s="42" t="inlineStr">
        <is>
          <t>£15.1bn over 18 months</t>
        </is>
      </c>
      <c r="B12" s="43">
        <f>15100000000/18*12</f>
        <v/>
      </c>
      <c r="C12" s="42" t="inlineStr">
        <is>
          <t>Pro-rata: £15.1bn × 12/18</t>
        </is>
      </c>
      <c r="D12" s="45" t="inlineStr">
        <is>
          <t>Workbook calc, NOT a DWP-published figure</t>
        </is>
      </c>
    </row>
    <row r="13" ht="23.85" customHeight="1" s="30">
      <c r="A13" s="42" t="inlineStr">
        <is>
          <t>£24.79bn over 36 months</t>
        </is>
      </c>
      <c r="B13" s="43">
        <f>24790000000/36*12</f>
        <v/>
      </c>
      <c r="C13" s="42" t="inlineStr">
        <is>
          <t>Pro-rata: £24.79bn × 12/36</t>
        </is>
      </c>
      <c r="D13" s="45" t="inlineStr">
        <is>
          <t>Workbook calc, NOT a DWP-published figure</t>
        </is>
      </c>
    </row>
    <row r="15" ht="60" customHeight="1" s="30">
      <c r="A15" s="41" t="inlineStr">
        <is>
          <t>Assumption note: The DWP totals span overlapping but different periods and different household-definition cuts. Annualisation is straight-line and assumes constant payment rate within the period. Real-world rates fluctuate with claimant numbers and per-household award levels. These derived figures are illustrative.</t>
        </is>
      </c>
    </row>
  </sheetData>
  <mergeCells count="1">
    <mergeCell ref="A15:D15"/>
  </mergeCells>
  <printOptions horizontalCentered="0" verticalCentered="0" headings="0" gridLines="0" gridLinesSet="1"/>
  <pageMargins left="0.75" right="0.75" top="1" bottom="1" header="0.511811023622047" footer="0.511811023622047"/>
  <pageSetup orientation="portrait" paperSize="9" scale="100" fitToHeight="1" fitToWidth="1" pageOrder="downThenOver" blackAndWhite="0" draft="0" horizontalDpi="300" verticalDpi="300" copies="1"/>
</worksheet>
</file>

<file path=xl/worksheets/sheet40.xml><?xml version="1.0" encoding="utf-8"?>
<worksheet xmlns="http://schemas.openxmlformats.org/spreadsheetml/2006/main">
  <sheetPr>
    <outlinePr summaryBelow="1" summaryRight="1"/>
    <pageSetUpPr/>
  </sheetPr>
  <dimension ref="A1:H12"/>
  <sheetViews>
    <sheetView workbookViewId="0">
      <selection activeCell="A1" sqref="A1"/>
    </sheetView>
  </sheetViews>
  <sheetFormatPr baseColWidth="8" defaultRowHeight="15"/>
  <cols>
    <col width="30" customWidth="1" style="30" min="1" max="1"/>
    <col width="30" customWidth="1" style="30" min="2" max="2"/>
    <col width="30" customWidth="1" style="30" min="3" max="3"/>
    <col width="30" customWidth="1" style="30" min="4" max="4"/>
    <col width="30" customWidth="1" style="30" min="5" max="5"/>
    <col width="30" customWidth="1" style="30" min="6" max="6"/>
    <col width="30" customWidth="1" style="30" min="7" max="7"/>
    <col width="30" customWidth="1" style="30" min="8" max="8"/>
  </cols>
  <sheetData>
    <row r="1">
      <c r="A1" s="58" t="inlineStr">
        <is>
          <t>Source key</t>
        </is>
      </c>
      <c r="B1" s="58" t="inlineStr">
        <is>
          <t>Publishing body</t>
        </is>
      </c>
      <c r="C1" s="58" t="inlineStr">
        <is>
          <t>Publication title</t>
        </is>
      </c>
      <c r="D1" s="58" t="inlineStr">
        <is>
          <t>Date / reference period</t>
        </is>
      </c>
      <c r="E1" s="58" t="inlineStr">
        <is>
          <t>Evidence type</t>
        </is>
      </c>
      <c r="F1" s="58" t="inlineStr">
        <is>
          <t>Use in document</t>
        </is>
      </c>
      <c r="G1" s="58" t="inlineStr">
        <is>
          <t>URL</t>
        </is>
      </c>
      <c r="H1" s="58" t="inlineStr">
        <is>
          <t>Notes</t>
        </is>
      </c>
    </row>
    <row r="2">
      <c r="A2" s="29" t="inlineStr">
        <is>
          <t>DWP-UC-2026-01</t>
        </is>
      </c>
      <c r="B2" s="29" t="inlineStr">
        <is>
          <t>Department for Work and Pensions</t>
        </is>
      </c>
      <c r="C2" s="29" t="inlineStr">
        <is>
          <t>Universal Credit statistics, 29 April 2013 to 8 January 2026</t>
        </is>
      </c>
      <c r="D2" s="29" t="inlineStr">
        <is>
          <t>Published 17 Feb 2026; reference date 8 Jan 2026</t>
        </is>
      </c>
      <c r="E2" s="29" t="inlineStr">
        <is>
          <t>Official statistics</t>
        </is>
      </c>
      <c r="F2" s="29" t="inlineStr">
        <is>
          <t>UC people count; UC by immigration status; employment rates by status</t>
        </is>
      </c>
      <c r="G2" s="29" t="inlineStr">
        <is>
          <t>https://www.gov.uk/government/statistics/universal-credit-statistics-29-april-2013-to-8-january-2026/universal-credit-statistics-29-april-2013-to-8-january-2026</t>
        </is>
      </c>
      <c r="H2" s="29" t="inlineStr">
        <is>
          <t>Use immigration-status categories, not nationality shorthand.</t>
        </is>
      </c>
    </row>
    <row r="3">
      <c r="A3" s="29" t="inlineStr">
        <is>
          <t>HMRC-HO-2025-05</t>
        </is>
      </c>
      <c r="B3" s="29" t="inlineStr">
        <is>
          <t>HMRC and Home Office</t>
        </is>
      </c>
      <c r="C3" s="29" t="inlineStr">
        <is>
          <t>Sponsored Work and Family visa earnings, employment and Income Tax</t>
        </is>
      </c>
      <c r="D3" s="29" t="inlineStr">
        <is>
          <t>Published 12 May 2025; FY 2023-24 data</t>
        </is>
      </c>
      <c r="E3" s="29" t="inlineStr">
        <is>
          <t>Official linked admin-data publication</t>
        </is>
      </c>
      <c r="F3" s="29" t="inlineStr">
        <is>
          <t>Skilled Worker, Health and Care, Family route earnings and Income Tax</t>
        </is>
      </c>
      <c r="G3" s="29" t="inlineStr">
        <is>
          <t>https://www.gov.uk/government/publications/sponsored-work-and-family-visa-earnings-employment-and-income-tax/sponsored-work-and-family-visa-earnings-employment-and-income-tax</t>
        </is>
      </c>
      <c r="H3" s="29" t="inlineStr">
        <is>
          <t>Skilled Worker main applicant median adjusted earnings £56,600.</t>
        </is>
      </c>
    </row>
    <row r="4">
      <c r="A4" s="29" t="inlineStr">
        <is>
          <t>ONS-LTIM-2025-06</t>
        </is>
      </c>
      <c r="B4" s="29" t="inlineStr">
        <is>
          <t>Office for National Statistics</t>
        </is>
      </c>
      <c r="C4" s="29" t="inlineStr">
        <is>
          <t>Long-term international migration, provisional: YE June 2025</t>
        </is>
      </c>
      <c r="D4" s="29" t="inlineStr">
        <is>
          <t>Published Nov 2025 release; YE June 2025 reference period</t>
        </is>
      </c>
      <c r="E4" s="29" t="inlineStr">
        <is>
          <t>Statistics in development</t>
        </is>
      </c>
      <c r="F4" s="29" t="inlineStr">
        <is>
          <t>Total immigration, emigration, net migration, non-EU+ immigration</t>
        </is>
      </c>
      <c r="G4" s="29" t="inlineStr">
        <is>
          <t>https://www.ons.gov.uk/peoplepopulationandcommunity/populationandmigration/internationalmigration/bulletins/longterminternationalmigrationprovisional/yearendingjune2025</t>
        </is>
      </c>
      <c r="H4" s="29" t="inlineStr">
        <is>
          <t>Use total immigration 898k, emigration 693k, net 204k, non-EU+ immigration 670k.</t>
        </is>
      </c>
    </row>
    <row r="5">
      <c r="A5" s="29" t="inlineStr">
        <is>
          <t>NAO-2025-05</t>
        </is>
      </c>
      <c r="B5" s="29" t="inlineStr">
        <is>
          <t>National Audit Office</t>
        </is>
      </c>
      <c r="C5" s="29" t="inlineStr">
        <is>
          <t>The Home Office’s asylum accommodation contracts</t>
        </is>
      </c>
      <c r="D5" s="29" t="inlineStr">
        <is>
          <t>Report page dated 7 May 2025; correction slip 1 July 2025</t>
        </is>
      </c>
      <c r="E5" s="29" t="inlineStr">
        <is>
          <t>Official NAO briefing</t>
        </is>
      </c>
      <c r="F5" s="29" t="inlineStr">
        <is>
          <t>Asylum accommodation contracts, costs, profitability, supplier oversight</t>
        </is>
      </c>
      <c r="G5" s="29" t="inlineStr">
        <is>
          <t>https://www.nao.org.uk/reports/the-home-offices-asylum-accommodation-contracts/</t>
        </is>
      </c>
      <c r="H5" s="29" t="inlineStr">
        <is>
          <t>Replace workbook October date. For corrected spending wording, note first seven months of 2024-25.</t>
        </is>
      </c>
    </row>
    <row r="6">
      <c r="A6" s="29" t="inlineStr">
        <is>
          <t>HAC-2025-10</t>
        </is>
      </c>
      <c r="B6" s="29" t="inlineStr">
        <is>
          <t>House of Commons Home Affairs Committee</t>
        </is>
      </c>
      <c r="C6" s="29" t="inlineStr">
        <is>
          <t>The Home Office's management of asylum accommodation</t>
        </is>
      </c>
      <c r="D6" s="29" t="inlineStr">
        <is>
          <t>27 Oct 2025</t>
        </is>
      </c>
      <c r="E6" s="29" t="inlineStr">
        <is>
          <t>Select committee report</t>
        </is>
      </c>
      <c r="F6" s="29" t="inlineStr">
        <is>
          <t>Provider profit and procurement critique; £383m reported provider profit; 7% average margin</t>
        </is>
      </c>
      <c r="G6" s="29" t="inlineStr">
        <is>
          <t>https://publications.parliament.uk/pa/cm5901/cmselect/cmhaff/580/report.html</t>
        </is>
      </c>
      <c r="H6" s="29" t="inlineStr">
        <is>
          <t>Useful secondary parliamentary source summarising NAO profit finding.</t>
        </is>
      </c>
    </row>
    <row r="7">
      <c r="A7" s="29" t="inlineStr">
        <is>
          <t>MOJ-OMSQ-2026-04</t>
        </is>
      </c>
      <c r="B7" s="29" t="inlineStr">
        <is>
          <t>Ministry of Justice / HMPPS</t>
        </is>
      </c>
      <c r="C7" s="29" t="inlineStr">
        <is>
          <t>Offender management statistics quarterly: October to December 2025</t>
        </is>
      </c>
      <c r="D7" s="29" t="inlineStr">
        <is>
          <t>Published 30 Apr 2026; prison population 31 Mar 2026</t>
        </is>
      </c>
      <c r="E7" s="29" t="inlineStr">
        <is>
          <t>Accredited official statistics</t>
        </is>
      </c>
      <c r="F7" s="29" t="inlineStr">
        <is>
          <t>Prison population; foreign-national offenders; nationality breakdown</t>
        </is>
      </c>
      <c r="G7" s="29" t="inlineStr">
        <is>
          <t>https://www.gov.uk/government/statistics/offender-management-statistics-quarterly-october-to-december-2025/offender-management-statistics-quarterly-october-to-december-2025</t>
        </is>
      </c>
      <c r="H7" s="29" t="inlineStr">
        <is>
          <t>Use 10,487 FNOs, 12% of prison population, Albanian 9% of FNOs.</t>
        </is>
      </c>
    </row>
    <row r="8">
      <c r="A8" s="29" t="inlineStr">
        <is>
          <t>MIGOBS-CRIME-2025</t>
        </is>
      </c>
      <c r="B8" s="29" t="inlineStr">
        <is>
          <t>Migration Observatory, University of Oxford</t>
        </is>
      </c>
      <c r="C8" s="29" t="inlineStr">
        <is>
          <t>How do conviction rates and prison populations differ between British and foreign nationals?</t>
        </is>
      </c>
      <c r="D8" s="29" t="inlineStr">
        <is>
          <t>30 Sep 2025</t>
        </is>
      </c>
      <c r="E8" s="29" t="inlineStr">
        <is>
          <t>Expert commentary using official and FOI data</t>
        </is>
      </c>
      <c r="F8" s="29" t="inlineStr">
        <is>
          <t>Crime/citizenship caveats; denominators; age-sex adjustment; offence-type variation</t>
        </is>
      </c>
      <c r="G8" s="29" t="inlineStr">
        <is>
          <t>https://migrationobservatory.ox.ac.uk/resources/commentaries/migrant-convictions-and-prison-population/</t>
        </is>
      </c>
      <c r="H8" s="29" t="inlineStr">
        <is>
          <t>Use as caveat source; FOI conviction data are not official statistics.</t>
        </is>
      </c>
    </row>
    <row r="9">
      <c r="A9" s="29" t="inlineStr">
        <is>
          <t>CASEY-CSEA-2025</t>
        </is>
      </c>
      <c r="B9" s="29" t="inlineStr">
        <is>
          <t>Home Office / Baroness Casey</t>
        </is>
      </c>
      <c r="C9" s="29" t="inlineStr">
        <is>
          <t>National Audit on Group-based Child Sexual Exploitation and Abuse</t>
        </is>
      </c>
      <c r="D9" s="29" t="inlineStr">
        <is>
          <t>Published 16 Jun 2025; updated 15 Jan 2026</t>
        </is>
      </c>
      <c r="E9" s="29" t="inlineStr">
        <is>
          <t>Independent official report</t>
        </is>
      </c>
      <c r="F9" s="29" t="inlineStr">
        <is>
          <t>CSEA scale, perpetrator/victim data, ethnicity/culture, institutional response</t>
        </is>
      </c>
      <c r="G9" s="29" t="inlineStr">
        <is>
          <t>https://www.gov.uk/government/publications/national-audit-on-group-based-child-sexual-exploitation-and-abuse/national-audit-on-group-based-child-sexual-exploitation-and-abuse-accessible</t>
        </is>
      </c>
      <c r="H9" s="29" t="inlineStr">
        <is>
          <t>Use only for CSEA and data-recording issues, not broad migration-crime proxy.</t>
        </is>
      </c>
    </row>
    <row r="10">
      <c r="A10" s="29" t="inlineStr">
        <is>
          <t>HO-RET-2025-12</t>
        </is>
      </c>
      <c r="B10" s="29" t="inlineStr">
        <is>
          <t>Home Office</t>
        </is>
      </c>
      <c r="C10" s="29" t="inlineStr">
        <is>
          <t>How many people are returned from the UK?</t>
        </is>
      </c>
      <c r="D10" s="29" t="inlineStr">
        <is>
          <t>Published 26 Feb 2026; YE Dec 2025</t>
        </is>
      </c>
      <c r="E10" s="29" t="inlineStr">
        <is>
          <t>Accredited official statistics</t>
        </is>
      </c>
      <c r="F10" s="29" t="inlineStr">
        <is>
          <t>Enforced, voluntary, assisted, port, FNO and asylum-related returns</t>
        </is>
      </c>
      <c r="G10" s="29" t="inlineStr">
        <is>
          <t>https://www.gov.uk/government/statistics/immigration-system-statistics-year-ending-december-2025/how-many-people-are-returned-from-the-uk</t>
        </is>
      </c>
      <c r="H10" s="29" t="inlineStr">
        <is>
          <t>Keep return categories separate.</t>
        </is>
      </c>
    </row>
    <row r="11">
      <c r="A11" s="29" t="inlineStr">
        <is>
          <t>MAC-2025-12</t>
        </is>
      </c>
      <c r="B11" s="29" t="inlineStr">
        <is>
          <t>Migration Advisory Committee</t>
        </is>
      </c>
      <c r="C11" s="29" t="inlineStr">
        <is>
          <t>The fiscal impact of immigration in the UK</t>
        </is>
      </c>
      <c r="D11" s="29" t="inlineStr">
        <is>
          <t>Published 11 Dec 2025</t>
        </is>
      </c>
      <c r="E11" s="29" t="inlineStr">
        <is>
          <t>Official MAC report</t>
        </is>
      </c>
      <c r="F11" s="29" t="inlineStr">
        <is>
          <t>Fiscal-impact methodology and route/characteristic modelling</t>
        </is>
      </c>
      <c r="G11" s="29" t="inlineStr">
        <is>
          <t>https://www.gov.uk/government/publications/the-fiscal-impact-of-immigration-in-the-uk</t>
        </is>
      </c>
      <c r="H11" s="29" t="inlineStr">
        <is>
          <t>Use exact report/table references for lifetime PV figures.</t>
        </is>
      </c>
    </row>
    <row r="12">
      <c r="A12" s="29" t="inlineStr">
        <is>
          <t>KCL-AI-2025-10</t>
        </is>
      </c>
      <c r="B12" s="29" t="inlineStr">
        <is>
          <t>King's College London</t>
        </is>
      </c>
      <c r="C12" s="29" t="inlineStr">
        <is>
          <t>New study reveals early impact of AI on job market in UK</t>
        </is>
      </c>
      <c r="D12" s="29" t="inlineStr">
        <is>
          <t>Published 7 Oct 2025</t>
        </is>
      </c>
      <c r="E12" s="29" t="inlineStr">
        <is>
          <t>University research/news release</t>
        </is>
      </c>
      <c r="F12" s="29" t="inlineStr">
        <is>
          <t>AI-exposed firms; employment and junior-role effects</t>
        </is>
      </c>
      <c r="G12" s="29" t="inlineStr">
        <is>
          <t>https://www.kcl.ac.uk/news/new-study-reveals-early-impact-of-ai-on-job-market-in-uk</t>
        </is>
      </c>
      <c r="H12" s="29" t="inlineStr">
        <is>
          <t>Keep date as October 2025.</t>
        </is>
      </c>
    </row>
  </sheetData>
  <pageMargins left="0.75" right="0.75" top="1" bottom="1" header="0.5" footer="0.5"/>
</worksheet>
</file>

<file path=xl/worksheets/sheet5.xml><?xml version="1.0" encoding="utf-8"?>
<worksheet xmlns="http://schemas.openxmlformats.org/spreadsheetml/2006/main">
  <sheetPr filterMode="0">
    <outlinePr summaryBelow="1" summaryRight="1"/>
    <pageSetUpPr fitToPage="0"/>
  </sheetPr>
  <dimension ref="A1:E21"/>
  <sheetViews>
    <sheetView showFormulas="0" showGridLines="1" showRowColHeaders="1" showZeros="1" rightToLeft="0" tabSelected="0" showOutlineSymbols="1" defaultGridColor="1" view="normal" topLeftCell="A1" colorId="64" zoomScale="100" zoomScaleNormal="100" zoomScalePageLayoutView="100" workbookViewId="0">
      <selection pane="topLeft" activeCell="A1" activeCellId="0" sqref="A1"/>
    </sheetView>
  </sheetViews>
  <sheetFormatPr baseColWidth="8" defaultColWidth="8.6796875" defaultRowHeight="15" zeroHeight="0" outlineLevelRow="0"/>
  <cols>
    <col width="38" customWidth="1" style="29" min="1" max="1"/>
    <col width="22" customWidth="1" style="29" min="2" max="3"/>
    <col width="28" customWidth="1" style="29" min="4" max="4"/>
    <col width="22" customWidth="1" style="29" min="5" max="5"/>
  </cols>
  <sheetData>
    <row r="1" ht="17.35" customHeight="1" s="30">
      <c r="A1" s="31" t="inlineStr">
        <is>
          <t>Median annual earnings by visa route — HMRC/Home Office matched data</t>
        </is>
      </c>
    </row>
    <row r="2" ht="15" customHeight="1" s="30">
      <c r="A2" s="38" t="inlineStr">
        <is>
          <t>Source: HMRC-HO-2025-05 (financial year 2023-24). PAYE RTI matched to Home Office visa records.</t>
        </is>
      </c>
    </row>
    <row r="3" ht="15" customHeight="1" s="30">
      <c r="A3" s="38" t="inlineStr">
        <is>
          <t>Match rate: 93% across approximately 1 million visa records granted April 2019 - March 2023.</t>
        </is>
      </c>
    </row>
    <row r="5" ht="15" customHeight="1" s="30">
      <c r="A5" s="36" t="inlineStr">
        <is>
          <t>Route</t>
        </is>
      </c>
      <c r="B5" s="36" t="inlineStr">
        <is>
          <t>Applicant Type</t>
        </is>
      </c>
      <c r="C5" s="36" t="inlineStr">
        <is>
          <t>Visa Stage</t>
        </is>
      </c>
      <c r="D5" s="36" t="inlineStr">
        <is>
          <t>Median Annual Earnings (£)</t>
        </is>
      </c>
      <c r="E5" s="36" t="inlineStr">
        <is>
          <t>Source Key</t>
        </is>
      </c>
    </row>
    <row r="6" ht="15" customHeight="1" s="30">
      <c r="A6" s="39" t="inlineStr">
        <is>
          <t>Skilled Worker</t>
        </is>
      </c>
      <c r="B6" s="39" t="inlineStr">
        <is>
          <t>Main applicant</t>
        </is>
      </c>
      <c r="C6" s="39" t="inlineStr">
        <is>
          <t>Entry clearance</t>
        </is>
      </c>
      <c r="D6" s="46" t="n">
        <v>56600</v>
      </c>
      <c r="E6" s="39" t="inlineStr">
        <is>
          <t>HMRC-HO-2025-05</t>
        </is>
      </c>
    </row>
    <row r="7" ht="15" customHeight="1" s="30">
      <c r="A7" s="39" t="inlineStr">
        <is>
          <t>Skilled Worker</t>
        </is>
      </c>
      <c r="B7" s="39" t="inlineStr">
        <is>
          <t>Dependant</t>
        </is>
      </c>
      <c r="C7" s="39" t="inlineStr">
        <is>
          <t>Entry clearance</t>
        </is>
      </c>
      <c r="D7" s="46" t="n">
        <v>30200</v>
      </c>
      <c r="E7" s="39" t="inlineStr">
        <is>
          <t>HMRC-HO-2025-05</t>
        </is>
      </c>
    </row>
    <row r="8" ht="15" customHeight="1" s="30">
      <c r="A8" s="39" t="inlineStr">
        <is>
          <t>Health &amp; Care Worker</t>
        </is>
      </c>
      <c r="B8" s="39" t="inlineStr">
        <is>
          <t>Main applicant</t>
        </is>
      </c>
      <c r="C8" s="39" t="inlineStr">
        <is>
          <t>Entry clearance</t>
        </is>
      </c>
      <c r="D8" s="46" t="n">
        <v>30900</v>
      </c>
      <c r="E8" s="39" t="inlineStr">
        <is>
          <t>HMRC-HO-2025-05</t>
        </is>
      </c>
    </row>
    <row r="9" ht="15" customHeight="1" s="30">
      <c r="A9" s="39" t="inlineStr">
        <is>
          <t>Health &amp; Care Worker</t>
        </is>
      </c>
      <c r="B9" s="39" t="inlineStr">
        <is>
          <t>Dependant</t>
        </is>
      </c>
      <c r="C9" s="39" t="inlineStr">
        <is>
          <t>Entry clearance</t>
        </is>
      </c>
      <c r="D9" s="46" t="n">
        <v>22100</v>
      </c>
      <c r="E9" s="39" t="inlineStr">
        <is>
          <t>HMRC-HO-2025-05</t>
        </is>
      </c>
    </row>
    <row r="10" ht="15" customHeight="1" s="30">
      <c r="A10" s="39" t="inlineStr">
        <is>
          <t>Senior or Specialist Worker (GBM)</t>
        </is>
      </c>
      <c r="B10" s="39" t="inlineStr">
        <is>
          <t>Main applicant</t>
        </is>
      </c>
      <c r="C10" s="39" t="inlineStr">
        <is>
          <t>Entry clearance</t>
        </is>
      </c>
      <c r="D10" s="46" t="n">
        <v>47900</v>
      </c>
      <c r="E10" s="39" t="inlineStr">
        <is>
          <t>HMRC-HO-2025-05</t>
        </is>
      </c>
    </row>
    <row r="11" ht="15" customHeight="1" s="30">
      <c r="A11" s="39" t="inlineStr">
        <is>
          <t>Family route</t>
        </is>
      </c>
      <c r="B11" s="39" t="inlineStr">
        <is>
          <t>Main applicant</t>
        </is>
      </c>
      <c r="C11" s="39" t="inlineStr">
        <is>
          <t>Entry clearance</t>
        </is>
      </c>
      <c r="D11" s="46" t="n">
        <v>20200</v>
      </c>
      <c r="E11" s="39" t="inlineStr">
        <is>
          <t>HMRC-HO-2025-05</t>
        </is>
      </c>
    </row>
    <row r="12" ht="15" customHeight="1" s="30">
      <c r="A12" s="39" t="inlineStr">
        <is>
          <t>Family route</t>
        </is>
      </c>
      <c r="B12" s="39" t="inlineStr">
        <is>
          <t>Main applicant</t>
        </is>
      </c>
      <c r="C12" s="39" t="inlineStr">
        <is>
          <t>Extension of stay</t>
        </is>
      </c>
      <c r="D12" s="46" t="n">
        <v>21300</v>
      </c>
      <c r="E12" s="39" t="inlineStr">
        <is>
          <t>HMRC-HO-2025-05</t>
        </is>
      </c>
    </row>
    <row r="14" ht="15" customHeight="1" s="30">
      <c r="A14" s="33" t="inlineStr">
        <is>
          <t>UK comparator (independent reference)</t>
        </is>
      </c>
    </row>
    <row r="15" ht="15" customHeight="1" s="30">
      <c r="A15" s="39" t="inlineStr">
        <is>
          <t>UK full-time employee median (ASHE 2023-24)</t>
        </is>
      </c>
      <c r="B15" s="39" t="inlineStr">
        <is>
          <t>All employees</t>
        </is>
      </c>
      <c r="C15" s="39" t="inlineStr">
        <is>
          <t>N/A</t>
        </is>
      </c>
      <c r="D15" s="46" t="n">
        <v>35000</v>
      </c>
      <c r="E15" s="39" t="inlineStr">
        <is>
          <t>ONS-ASHE-2024</t>
        </is>
      </c>
    </row>
    <row r="17" ht="15" customHeight="1" s="30">
      <c r="A17" s="33" t="inlineStr">
        <is>
          <t>Earnings vs UK median (workbook-calculated ratios — uses formulas)</t>
        </is>
      </c>
    </row>
    <row r="18" ht="15" customHeight="1" s="30">
      <c r="A18" s="36" t="inlineStr">
        <is>
          <t>Route / type</t>
        </is>
      </c>
      <c r="B18" s="36" t="inlineStr">
        <is>
          <t>Earnings (£)</t>
        </is>
      </c>
      <c r="C18" s="36" t="inlineStr">
        <is>
          <t>vs UK median</t>
        </is>
      </c>
      <c r="D18" s="36" t="inlineStr">
        <is>
          <t>Ratio</t>
        </is>
      </c>
    </row>
    <row r="19" ht="15" customHeight="1" s="30">
      <c r="A19" s="39" t="inlineStr">
        <is>
          <t>Skilled Worker main</t>
        </is>
      </c>
      <c r="B19" s="46">
        <f>D6</f>
        <v/>
      </c>
      <c r="C19" s="47">
        <f>D6-D15</f>
        <v/>
      </c>
      <c r="D19" s="48">
        <f>D6/D15</f>
        <v/>
      </c>
    </row>
    <row r="20" ht="15" customHeight="1" s="30">
      <c r="A20" s="39" t="inlineStr">
        <is>
          <t>Health &amp; Care main</t>
        </is>
      </c>
      <c r="B20" s="46">
        <f>D8</f>
        <v/>
      </c>
      <c r="C20" s="47">
        <f>D8-D15</f>
        <v/>
      </c>
      <c r="D20" s="48">
        <f>D8/D15</f>
        <v/>
      </c>
    </row>
    <row r="21" ht="15" customHeight="1" s="30">
      <c r="A21" s="39" t="inlineStr">
        <is>
          <t>Family entry clearance</t>
        </is>
      </c>
      <c r="B21" s="46">
        <f>D11</f>
        <v/>
      </c>
      <c r="C21" s="47">
        <f>D11-D15</f>
        <v/>
      </c>
      <c r="D21" s="48">
        <f>D11/D15</f>
        <v/>
      </c>
    </row>
  </sheetData>
  <printOptions horizontalCentered="0" verticalCentered="0" headings="0" gridLines="0" gridLinesSet="1"/>
  <pageMargins left="0.75" right="0.75" top="1" bottom="1" header="0.511811023622047" footer="0.511811023622047"/>
  <pageSetup orientation="portrait" paperSize="9" scale="100" fitToHeight="1" fitToWidth="1" pageOrder="downThenOver" blackAndWhite="0" draft="0" horizontalDpi="300" verticalDpi="300" copies="1"/>
</worksheet>
</file>

<file path=xl/worksheets/sheet6.xml><?xml version="1.0" encoding="utf-8"?>
<worksheet xmlns="http://schemas.openxmlformats.org/spreadsheetml/2006/main">
  <sheetPr filterMode="0">
    <outlinePr summaryBelow="1" summaryRight="1"/>
    <pageSetUpPr fitToPage="0"/>
  </sheetPr>
  <dimension ref="A1:C18"/>
  <sheetViews>
    <sheetView showFormulas="0" showGridLines="1" showRowColHeaders="1" showZeros="1" rightToLeft="0" tabSelected="0" showOutlineSymbols="1" defaultGridColor="1" view="normal" topLeftCell="A1" colorId="64" zoomScale="100" zoomScaleNormal="100" zoomScalePageLayoutView="100" workbookViewId="0">
      <selection pane="topLeft" activeCell="A1" activeCellId="0" sqref="A1"/>
    </sheetView>
  </sheetViews>
  <sheetFormatPr baseColWidth="8" defaultColWidth="8.6796875" defaultRowHeight="15" zeroHeight="0" outlineLevelRow="0"/>
  <cols>
    <col width="25" customWidth="1" style="29" min="1" max="1"/>
    <col width="30" customWidth="1" style="29" min="2" max="2"/>
    <col width="22" customWidth="1" style="29" min="3" max="3"/>
  </cols>
  <sheetData>
    <row r="1" ht="17.35" customHeight="1" s="30">
      <c r="A1" s="31" t="inlineStr">
        <is>
          <t>Median earnings by nationality WITHIN visa route — HMRC/Home Office matched data</t>
        </is>
      </c>
    </row>
    <row r="2" ht="15" customHeight="1" s="30">
      <c r="A2" s="38" t="inlineStr">
        <is>
          <t>Source: HMRC-HO-2025-05 (FY 2023-24). All figures published; no modelling.</t>
        </is>
      </c>
    </row>
    <row r="4" ht="15" customHeight="1" s="30">
      <c r="A4" s="33" t="inlineStr">
        <is>
          <t>Skilled Worker main applicants — top earning nationalities</t>
        </is>
      </c>
    </row>
    <row r="5" ht="15" customHeight="1" s="30">
      <c r="A5" s="36" t="inlineStr">
        <is>
          <t>Nationality</t>
        </is>
      </c>
      <c r="B5" s="36" t="inlineStr">
        <is>
          <t>Median Annual Earnings (£)</t>
        </is>
      </c>
      <c r="C5" s="36" t="inlineStr">
        <is>
          <t>Source Key</t>
        </is>
      </c>
    </row>
    <row r="6" ht="15" customHeight="1" s="30">
      <c r="A6" s="39" t="inlineStr">
        <is>
          <t>United States</t>
        </is>
      </c>
      <c r="B6" s="46" t="n">
        <v>112100</v>
      </c>
      <c r="C6" s="39" t="inlineStr">
        <is>
          <t>HMRC-HO-2025-05</t>
        </is>
      </c>
    </row>
    <row r="7" ht="15" customHeight="1" s="30">
      <c r="A7" s="39" t="inlineStr">
        <is>
          <t>French</t>
        </is>
      </c>
      <c r="B7" s="46" t="n">
        <v>77300</v>
      </c>
      <c r="C7" s="39" t="inlineStr">
        <is>
          <t>HMRC-HO-2025-05</t>
        </is>
      </c>
    </row>
    <row r="8" ht="15" customHeight="1" s="30">
      <c r="A8" s="39" t="inlineStr">
        <is>
          <t>Indian</t>
        </is>
      </c>
      <c r="B8" s="46" t="n">
        <v>58000</v>
      </c>
      <c r="C8" s="39" t="inlineStr">
        <is>
          <t>HMRC-HO-2025-05</t>
        </is>
      </c>
    </row>
    <row r="11" ht="15" customHeight="1" s="30">
      <c r="A11" s="33" t="inlineStr">
        <is>
          <t>Health &amp; Care Worker — earnings by nationality (top 3)</t>
        </is>
      </c>
    </row>
    <row r="12" ht="15" customHeight="1" s="30">
      <c r="A12" s="36" t="inlineStr">
        <is>
          <t>Nationality</t>
        </is>
      </c>
      <c r="B12" s="36" t="inlineStr">
        <is>
          <t>Median Annual Earnings (£)</t>
        </is>
      </c>
      <c r="C12" s="36" t="inlineStr">
        <is>
          <t>Source Key</t>
        </is>
      </c>
    </row>
    <row r="13" ht="15" customHeight="1" s="30">
      <c r="A13" s="39" t="inlineStr">
        <is>
          <t>Filipino</t>
        </is>
      </c>
      <c r="B13" s="46" t="n">
        <v>35500</v>
      </c>
      <c r="C13" s="39" t="inlineStr">
        <is>
          <t>HMRC-HO-2025-05</t>
        </is>
      </c>
    </row>
    <row r="14" ht="15" customHeight="1" s="30">
      <c r="A14" s="39" t="inlineStr">
        <is>
          <t>Indian</t>
        </is>
      </c>
      <c r="B14" s="46" t="n">
        <v>32000</v>
      </c>
      <c r="C14" s="39" t="inlineStr">
        <is>
          <t>HMRC-HO-2025-05</t>
        </is>
      </c>
    </row>
    <row r="15" ht="15" customHeight="1" s="30">
      <c r="A15" s="39" t="inlineStr">
        <is>
          <t>Ghanaian</t>
        </is>
      </c>
      <c r="B15" s="46" t="n">
        <v>27700</v>
      </c>
      <c r="C15" s="39" t="inlineStr">
        <is>
          <t>HMRC-HO-2025-05</t>
        </is>
      </c>
    </row>
    <row r="18" ht="34.5" customHeight="1" s="30">
      <c r="A18" s="41" t="inlineStr">
        <is>
          <t>Note: HMRC-HO-2025-05 publication contains additional nationality breakdowns. The figures shown are the most frequently cited in HoC Library briefings and Migration Observatory analysis. Full data table available in source.</t>
        </is>
      </c>
    </row>
  </sheetData>
  <mergeCells count="1">
    <mergeCell ref="A18:C18"/>
  </mergeCells>
  <printOptions horizontalCentered="0" verticalCentered="0" headings="0" gridLines="0" gridLinesSet="1"/>
  <pageMargins left="0.75" right="0.75" top="1" bottom="1" header="0.511811023622047" footer="0.511811023622047"/>
  <pageSetup orientation="portrait" paperSize="9" scale="100" fitToHeight="1" fitToWidth="1" pageOrder="downThenOver" blackAndWhite="0" draft="0" horizontalDpi="300" verticalDpi="300" copies="1"/>
</worksheet>
</file>

<file path=xl/worksheets/sheet7.xml><?xml version="1.0" encoding="utf-8"?>
<worksheet xmlns="http://schemas.openxmlformats.org/spreadsheetml/2006/main">
  <sheetPr filterMode="0">
    <outlinePr summaryBelow="1" summaryRight="1"/>
    <pageSetUpPr fitToPage="0"/>
  </sheetPr>
  <dimension ref="A1:D8"/>
  <sheetViews>
    <sheetView showFormulas="0" showGridLines="1" showRowColHeaders="1" showZeros="1" rightToLeft="0" tabSelected="0" showOutlineSymbols="1" defaultGridColor="1" view="normal" topLeftCell="A1" colorId="64" zoomScale="100" zoomScaleNormal="100" zoomScalePageLayoutView="100" workbookViewId="0">
      <selection pane="topLeft" activeCell="A1" activeCellId="0" sqref="A1"/>
    </sheetView>
  </sheetViews>
  <sheetFormatPr baseColWidth="8" defaultColWidth="8.6796875" defaultRowHeight="15" zeroHeight="0" outlineLevelRow="0"/>
  <cols>
    <col width="38" customWidth="1" style="29" min="1" max="1"/>
    <col width="28" customWidth="1" style="29" min="2" max="2"/>
    <col width="32" customWidth="1" style="29" min="3" max="3"/>
    <col width="22" customWidth="1" style="29" min="4" max="4"/>
  </cols>
  <sheetData>
    <row r="1" ht="17.35" customHeight="1" s="30">
      <c r="A1" s="31" t="inlineStr">
        <is>
          <t>Income Tax paid by visa route — HMRC/Home Office matched data</t>
        </is>
      </c>
    </row>
    <row r="2" ht="15" customHeight="1" s="30">
      <c r="A2" s="38" t="inlineStr">
        <is>
          <t>Source: HMRC-HO-2025-05 (FY 2023-24).</t>
        </is>
      </c>
    </row>
    <row r="4" ht="15" customHeight="1" s="30">
      <c r="A4" s="36" t="inlineStr">
        <is>
          <t>Route / Stage</t>
        </is>
      </c>
      <c r="B4" s="36" t="inlineStr">
        <is>
          <t>Total Income Tax (£)</t>
        </is>
      </c>
      <c r="C4" s="36" t="inlineStr">
        <is>
          <t>Median per-person Income Tax (£)</t>
        </is>
      </c>
      <c r="D4" s="36" t="inlineStr">
        <is>
          <t>Source Key</t>
        </is>
      </c>
    </row>
    <row r="5" ht="15" customHeight="1" s="30">
      <c r="A5" s="39" t="inlineStr">
        <is>
          <t>Family route — entry clearance</t>
        </is>
      </c>
      <c r="B5" s="46" t="n">
        <v>107000000</v>
      </c>
      <c r="C5" s="46" t="n">
        <v>1500</v>
      </c>
      <c r="D5" s="39" t="inlineStr">
        <is>
          <t>HMRC-HO-2025-05</t>
        </is>
      </c>
    </row>
    <row r="6" ht="15" customHeight="1" s="30">
      <c r="A6" s="39" t="inlineStr">
        <is>
          <t>Family route — extension of stay</t>
        </is>
      </c>
      <c r="B6" s="46" t="n">
        <v>421000000</v>
      </c>
      <c r="C6" s="46" t="n">
        <v>1800</v>
      </c>
      <c r="D6" s="39" t="inlineStr">
        <is>
          <t>HMRC-HO-2025-05</t>
        </is>
      </c>
    </row>
    <row r="8" ht="49.5" customHeight="1" s="30">
      <c r="A8" s="41" t="inlineStr">
        <is>
          <t>Note: HMRC-HO-2025-05 also publishes equivalent figures for Skilled Worker and Health &amp; Care Worker routes in its source tables. The Family route figures are reproduced here as the most frequently cited in the public debate. Full tables for Skilled Worker total and median Income Tax should be drawn from the source publication directly.</t>
        </is>
      </c>
    </row>
  </sheetData>
  <mergeCells count="1">
    <mergeCell ref="A8:D8"/>
  </mergeCells>
  <printOptions horizontalCentered="0" verticalCentered="0" headings="0" gridLines="0" gridLinesSet="1"/>
  <pageMargins left="0.75" right="0.75" top="1" bottom="1" header="0.511811023622047" footer="0.511811023622047"/>
  <pageSetup orientation="portrait" paperSize="9" scale="100" fitToHeight="1" fitToWidth="1" pageOrder="downThenOver" blackAndWhite="0" draft="0" horizontalDpi="300" verticalDpi="300" copies="1"/>
</worksheet>
</file>

<file path=xl/worksheets/sheet8.xml><?xml version="1.0" encoding="utf-8"?>
<worksheet xmlns="http://schemas.openxmlformats.org/spreadsheetml/2006/main">
  <sheetPr filterMode="0">
    <outlinePr summaryBelow="1" summaryRight="1"/>
    <pageSetUpPr fitToPage="0"/>
  </sheetPr>
  <dimension ref="A1:D9"/>
  <sheetViews>
    <sheetView showFormulas="0" showGridLines="1" showRowColHeaders="1" showZeros="1" rightToLeft="0" tabSelected="0" showOutlineSymbols="1" defaultGridColor="1" view="normal" topLeftCell="A1" colorId="64" zoomScale="100" zoomScaleNormal="100" zoomScalePageLayoutView="100" workbookViewId="0">
      <selection pane="topLeft" activeCell="A1" activeCellId="0" sqref="A1"/>
    </sheetView>
  </sheetViews>
  <sheetFormatPr baseColWidth="8" defaultColWidth="8.6796875" defaultRowHeight="15" zeroHeight="0" outlineLevelRow="0"/>
  <cols>
    <col width="25" customWidth="1" style="29" min="1" max="1"/>
    <col width="22" customWidth="1" style="29" min="2" max="2"/>
    <col width="32" customWidth="1" style="29" min="3" max="3"/>
    <col width="22" customWidth="1" style="29" min="4" max="4"/>
  </cols>
  <sheetData>
    <row r="1" ht="17.35" customHeight="1" s="30">
      <c r="A1" s="31" t="inlineStr">
        <is>
          <t>Proportion of visa holders with PAYE earnings in 2023-24</t>
        </is>
      </c>
    </row>
    <row r="2" ht="15" customHeight="1" s="30">
      <c r="A2" s="38" t="inlineStr">
        <is>
          <t>Source: HMRC-HO-2025-05. Proportion of cohort recorded with any PAYE earnings during the year.</t>
        </is>
      </c>
    </row>
    <row r="4" ht="15" customHeight="1" s="30">
      <c r="A4" s="36" t="inlineStr">
        <is>
          <t>Route</t>
        </is>
      </c>
      <c r="B4" s="36" t="inlineStr">
        <is>
          <t>Nationality</t>
        </is>
      </c>
      <c r="C4" s="36" t="inlineStr">
        <is>
          <t>Proportion with PAYE earnings</t>
        </is>
      </c>
      <c r="D4" s="36" t="inlineStr">
        <is>
          <t>Source Key</t>
        </is>
      </c>
    </row>
    <row r="5" ht="15" customHeight="1" s="30">
      <c r="A5" s="39" t="inlineStr">
        <is>
          <t>Skilled Worker</t>
        </is>
      </c>
      <c r="B5" s="39" t="inlineStr">
        <is>
          <t>Pakistani</t>
        </is>
      </c>
      <c r="C5" s="39" t="inlineStr">
        <is>
          <t>85%</t>
        </is>
      </c>
      <c r="D5" s="39" t="inlineStr">
        <is>
          <t>HMRC-HO-2025-05</t>
        </is>
      </c>
    </row>
    <row r="6" ht="15" customHeight="1" s="30">
      <c r="A6" s="39" t="inlineStr">
        <is>
          <t>Skilled Worker</t>
        </is>
      </c>
      <c r="B6" s="39" t="inlineStr">
        <is>
          <t>French</t>
        </is>
      </c>
      <c r="C6" s="39" t="inlineStr">
        <is>
          <t>80%</t>
        </is>
      </c>
      <c r="D6" s="39" t="inlineStr">
        <is>
          <t>HMRC-HO-2025-05</t>
        </is>
      </c>
    </row>
    <row r="7" ht="15" customHeight="1" s="30">
      <c r="A7" s="39" t="inlineStr">
        <is>
          <t>Skilled Worker</t>
        </is>
      </c>
      <c r="B7" s="39" t="inlineStr">
        <is>
          <t>South African</t>
        </is>
      </c>
      <c r="C7" s="39" t="inlineStr">
        <is>
          <t>79%</t>
        </is>
      </c>
      <c r="D7" s="39" t="inlineStr">
        <is>
          <t>HMRC-HO-2025-05</t>
        </is>
      </c>
    </row>
    <row r="9" ht="60" customHeight="1" s="30">
      <c r="A9" s="41" t="inlineStr">
        <is>
          <t>Note: 'PAYE earnings' captures employee income only. Self-employed income, partnership distributions, investment income and overseas earnings are NOT captured. Proportion below 100% does not necessarily mean non-employed — it may mean self-employed, in education, between jobs, or earning below NICs threshold.</t>
        </is>
      </c>
    </row>
  </sheetData>
  <mergeCells count="1">
    <mergeCell ref="A9:D9"/>
  </mergeCells>
  <printOptions horizontalCentered="0" verticalCentered="0" headings="0" gridLines="0" gridLinesSet="1"/>
  <pageMargins left="0.75" right="0.75" top="1" bottom="1" header="0.511811023622047" footer="0.511811023622047"/>
  <pageSetup orientation="portrait" paperSize="9" scale="100" fitToHeight="1" fitToWidth="1" pageOrder="downThenOver" blackAndWhite="0" draft="0" horizontalDpi="300" verticalDpi="300" copies="1"/>
</worksheet>
</file>

<file path=xl/worksheets/sheet9.xml><?xml version="1.0" encoding="utf-8"?>
<worksheet xmlns="http://schemas.openxmlformats.org/spreadsheetml/2006/main">
  <sheetPr filterMode="0">
    <outlinePr summaryBelow="1" summaryRight="1"/>
    <pageSetUpPr fitToPage="0"/>
  </sheetPr>
  <dimension ref="A1:D27"/>
  <sheetViews>
    <sheetView showFormulas="0" showGridLines="1" showRowColHeaders="1" showZeros="1" rightToLeft="0" tabSelected="0" showOutlineSymbols="1" defaultGridColor="1" view="normal" topLeftCell="A1" colorId="64" zoomScale="100" zoomScaleNormal="100" zoomScalePageLayoutView="100" workbookViewId="0">
      <selection pane="topLeft" activeCell="A1" activeCellId="0" sqref="A1"/>
    </sheetView>
  </sheetViews>
  <sheetFormatPr baseColWidth="8" defaultColWidth="8.6796875" defaultRowHeight="15" zeroHeight="0" outlineLevelRow="0"/>
  <cols>
    <col width="50" customWidth="1" style="29" min="1" max="1"/>
    <col width="28" customWidth="1" style="29" min="2" max="2"/>
    <col width="30" customWidth="1" style="29" min="3" max="3"/>
    <col width="22" customWidth="1" style="29" min="4" max="4"/>
  </cols>
  <sheetData>
    <row r="1" ht="17.35" customHeight="1" s="30">
      <c r="A1" s="31" t="inlineStr">
        <is>
          <t>MAC December 2025 — Lifetime fiscal contribution by route (modelled present value)</t>
        </is>
      </c>
    </row>
    <row r="2" ht="15" customHeight="1" s="30">
      <c r="A2" s="38" t="inlineStr">
        <is>
          <t>Source: MAC-2025-12. Fiscal Impact of Immigration in the UK, December 2025.</t>
        </is>
      </c>
    </row>
    <row r="3" ht="15" customHeight="1" s="30">
      <c r="A3" s="49" t="inlineStr">
        <is>
          <t>CRITICAL CAVEAT: These are MODELLED lifetime present values, not measured outcomes. Use HMRC PAYE RTI linked data + Family Resources Survey + dynamic projection assumptions.</t>
        </is>
      </c>
    </row>
    <row r="5" ht="15" customHeight="1" s="30">
      <c r="A5" s="33" t="inlineStr">
        <is>
          <t>Per-person and whole-cohort fiscal contribution, 2022/23 cohort</t>
        </is>
      </c>
    </row>
    <row r="6" ht="15" customHeight="1" s="30">
      <c r="A6" s="36" t="inlineStr">
        <is>
          <t>Route</t>
        </is>
      </c>
      <c r="B6" s="36" t="inlineStr">
        <is>
          <t>Per-person net lifetime PV (£)</t>
        </is>
      </c>
      <c r="C6" s="36" t="inlineStr">
        <is>
          <t>Whole-cohort estimate (£bn)</t>
        </is>
      </c>
      <c r="D6" s="36" t="inlineStr">
        <is>
          <t>Source Key</t>
        </is>
      </c>
    </row>
    <row r="7" ht="15" customHeight="1" s="30">
      <c r="A7" s="39" t="inlineStr">
        <is>
          <t>Skilled Worker main applicant (excl Health &amp; Care)</t>
        </is>
      </c>
      <c r="B7" s="47" t="n">
        <v>689000</v>
      </c>
      <c r="C7" s="50" t="n">
        <v>47.7</v>
      </c>
      <c r="D7" s="39" t="inlineStr">
        <is>
          <t>MAC-2025-12</t>
        </is>
      </c>
    </row>
    <row r="8" ht="15" customHeight="1" s="30">
      <c r="A8" s="39" t="inlineStr">
        <is>
          <t>Health &amp; Care Worker main applicant</t>
        </is>
      </c>
      <c r="B8" s="47" t="n">
        <v>54000</v>
      </c>
      <c r="C8" s="50" t="n">
        <v>5.5</v>
      </c>
      <c r="D8" s="39" t="inlineStr">
        <is>
          <t>MAC-2025-12</t>
        </is>
      </c>
    </row>
    <row r="9" ht="15" customHeight="1" s="30">
      <c r="A9" s="39" t="inlineStr">
        <is>
          <t>Skilled Worker adult dependant (excl Health &amp; Care)</t>
        </is>
      </c>
      <c r="B9" s="47" t="n">
        <v>3000</v>
      </c>
      <c r="C9" s="50" t="n">
        <v>0.1</v>
      </c>
      <c r="D9" s="39" t="inlineStr">
        <is>
          <t>MAC-2025-12</t>
        </is>
      </c>
    </row>
    <row r="10" ht="15" customHeight="1" s="30">
      <c r="A10" s="39" t="inlineStr">
        <is>
          <t>Health &amp; Care Worker adult dependant</t>
        </is>
      </c>
      <c r="B10" s="47" t="n">
        <v>-67000</v>
      </c>
      <c r="C10" s="50" t="n">
        <v>-3.3</v>
      </c>
      <c r="D10" s="39" t="inlineStr">
        <is>
          <t>MAC-2025-12</t>
        </is>
      </c>
    </row>
    <row r="11" ht="15" customHeight="1" s="30">
      <c r="A11" s="39" t="inlineStr">
        <is>
          <t>Family partner route</t>
        </is>
      </c>
      <c r="B11" s="47" t="n">
        <v>-109000</v>
      </c>
      <c r="C11" s="50" t="n">
        <v>-5.6</v>
      </c>
      <c r="D11" s="39" t="inlineStr">
        <is>
          <t>MAC-2025-12</t>
        </is>
      </c>
    </row>
    <row r="14" ht="15" customHeight="1" s="30">
      <c r="A14" s="33" t="inlineStr">
        <is>
          <t>Static (single-year) fiscal balance comparison, 2022/23 (MAC)</t>
        </is>
      </c>
    </row>
    <row r="15" ht="15" customHeight="1" s="30">
      <c r="A15" s="36" t="inlineStr">
        <is>
          <t>Group</t>
        </is>
      </c>
      <c r="B15" s="36" t="inlineStr">
        <is>
          <t>Net per-person (£)</t>
        </is>
      </c>
      <c r="C15" s="36" t="inlineStr">
        <is>
          <t>Source Key</t>
        </is>
      </c>
    </row>
    <row r="16" ht="15" customHeight="1" s="30">
      <c r="A16" s="39" t="inlineStr">
        <is>
          <t>UK resident adult average</t>
        </is>
      </c>
      <c r="B16" s="47" t="n">
        <v>3400</v>
      </c>
      <c r="C16" s="39" t="inlineStr">
        <is>
          <t>MAC-2025-12</t>
        </is>
      </c>
    </row>
    <row r="17" ht="15" customHeight="1" s="30">
      <c r="A17" s="39" t="inlineStr">
        <is>
          <t>UK resident children</t>
        </is>
      </c>
      <c r="B17" s="47" t="n">
        <v>-14900</v>
      </c>
      <c r="C17" s="39" t="inlineStr">
        <is>
          <t>MAC-2025-12</t>
        </is>
      </c>
    </row>
    <row r="20" ht="15" customHeight="1" s="30">
      <c r="A20" s="33" t="inlineStr">
        <is>
          <t>Caveats from MAC source</t>
        </is>
      </c>
    </row>
    <row r="21" ht="30" customHeight="1" s="30">
      <c r="A21" s="35" t="inlineStr">
        <is>
          <t>• Lifetime present values use MAC's standard discount rate and assume continued employment trajectory based on 2022/23 cohort earnings.</t>
        </is>
      </c>
    </row>
    <row r="22" ht="30" customHeight="1" s="30">
      <c r="A22" s="35" t="inlineStr">
        <is>
          <t>• Post-ILR fiscal continuation is modelled, not measured. HMRC visa-data linkage ends at ILR grant.</t>
        </is>
      </c>
    </row>
    <row r="23" ht="30" customHeight="1" s="30">
      <c r="A23" s="35" t="inlineStr">
        <is>
          <t>• Family Resources Survey is used for benefit modelling; FRS has known limitations on small migrant subgroups.</t>
        </is>
      </c>
    </row>
    <row r="24" ht="30" customHeight="1" s="30">
      <c r="A24" s="35" t="inlineStr">
        <is>
          <t>• Health &amp; Care dependant figure (-£67k) reflects low employment rate among that cohort, not overall labour-market failure.</t>
        </is>
      </c>
    </row>
    <row r="25" ht="30" customHeight="1" s="30">
      <c r="A25" s="35" t="inlineStr">
        <is>
          <t>• Family partner figure (-£109k) reflects route's lower earnings profile and benefit eligibility post-ILR.</t>
        </is>
      </c>
    </row>
    <row r="26" ht="30" customHeight="1" s="30">
      <c r="A26" s="35" t="inlineStr">
        <is>
          <t>• MAC's central assumption: applicants reaching ILR will, on average, claim and earn at rates consistent with cohort trajectory.</t>
        </is>
      </c>
    </row>
    <row r="27" ht="30" customHeight="1" s="30">
      <c r="A27" s="35" t="inlineStr">
        <is>
          <t>• MAC explicitly notes (Annual Report 2025): 'Applicants on the Family route are likely to be fiscally negative over their lifetime.'</t>
        </is>
      </c>
    </row>
  </sheetData>
  <mergeCells count="7">
    <mergeCell ref="A23:D23"/>
    <mergeCell ref="A27:D27"/>
    <mergeCell ref="A22:D22"/>
    <mergeCell ref="A26:D26"/>
    <mergeCell ref="A21:D21"/>
    <mergeCell ref="A25:D25"/>
    <mergeCell ref="A24:D24"/>
  </mergeCells>
  <printOptions horizontalCentered="0" verticalCentered="0" headings="0" gridLines="0" gridLinesSet="1"/>
  <pageMargins left="0.75" right="0.75" top="1" bottom="1" header="0.511811023622047" footer="0.511811023622047"/>
  <pageSetup orientation="portrait" paperSize="9" scale="100" fitToHeight="1" fitToWidth="1" pageOrder="downThenOver" blackAndWhite="0" draft="0" horizontalDpi="300" verticalDpi="300" copies="1"/>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language xmlns:dc="http://purl.org/dc/elements/1.1/">en-US</dc:language>
  <dcterms:created xmlns:dcterms="http://purl.org/dc/terms/" xmlns:xsi="http://www.w3.org/2001/XMLSchema-instance" xsi:type="dcterms:W3CDTF">2026-05-10T07:44:28Z</dcterms:created>
  <dcterms:modified xmlns:dcterms="http://purl.org/dc/terms/" xmlns:xsi="http://www.w3.org/2001/XMLSchema-instance" xsi:type="dcterms:W3CDTF">2026-05-10T13:21:33Z</dcterms:modified>
  <cp:revision>0</cp:revision>
</cp:coreProperties>
</file>